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0" yWindow="120" windowWidth="15480" windowHeight="7035"/>
  </bookViews>
  <sheets>
    <sheet name="AD" sheetId="1" r:id="rId1"/>
    <sheet name="ADG" sheetId="2" r:id="rId2"/>
    <sheet name="ADC" sheetId="3" r:id="rId3"/>
    <sheet name="ADH" sheetId="4" r:id="rId4"/>
  </sheets>
  <definedNames>
    <definedName name="_xlnm.Print_Area" localSheetId="0">AD!$A:$P</definedName>
    <definedName name="_xlnm.Print_Area" localSheetId="2">ADC!$A:$O</definedName>
    <definedName name="_xlnm.Print_Area" localSheetId="1">ADG!$A:$O</definedName>
    <definedName name="_xlnm.Print_Area" localSheetId="3">ADH!$A:$O</definedName>
    <definedName name="_xlnm.Print_Titles" localSheetId="0">AD!$A:$E,AD!$1:$6</definedName>
    <definedName name="_xlnm.Print_Titles" localSheetId="2">ADC!$A:$D,ADC!$1:$4</definedName>
    <definedName name="_xlnm.Print_Titles" localSheetId="1">ADG!$A:$D,ADG!$1:$4</definedName>
    <definedName name="_xlnm.Print_Titles" localSheetId="3">ADH!$A:$D,ADH!$1:$4</definedName>
  </definedNames>
  <calcPr calcId="145621"/>
</workbook>
</file>

<file path=xl/calcChain.xml><?xml version="1.0" encoding="utf-8"?>
<calcChain xmlns="http://schemas.openxmlformats.org/spreadsheetml/2006/main">
  <c r="O344" i="2" l="1"/>
  <c r="O343" i="2"/>
  <c r="O342" i="2"/>
  <c r="O341" i="2"/>
  <c r="O340" i="2"/>
  <c r="O339" i="2"/>
  <c r="O338" i="2"/>
  <c r="O337" i="2"/>
  <c r="O336" i="2"/>
  <c r="N344" i="2"/>
  <c r="N343" i="2"/>
  <c r="N342" i="2"/>
  <c r="N341" i="2"/>
  <c r="N340" i="2"/>
  <c r="N339" i="2"/>
  <c r="N338" i="2"/>
  <c r="N337" i="2"/>
  <c r="N336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K341" i="2"/>
  <c r="J341" i="2"/>
  <c r="I341" i="2"/>
  <c r="H341" i="2"/>
  <c r="G341" i="2"/>
  <c r="F341" i="2"/>
  <c r="L340" i="2"/>
  <c r="K340" i="2"/>
  <c r="J340" i="2"/>
  <c r="I340" i="2"/>
  <c r="H340" i="2"/>
  <c r="G340" i="2"/>
  <c r="F340" i="2"/>
  <c r="L339" i="2"/>
  <c r="K339" i="2"/>
  <c r="J339" i="2"/>
  <c r="I339" i="2"/>
  <c r="H339" i="2"/>
  <c r="G339" i="2"/>
  <c r="F339" i="2"/>
  <c r="L338" i="2"/>
  <c r="K338" i="2"/>
  <c r="J338" i="2"/>
  <c r="I338" i="2"/>
  <c r="H338" i="2"/>
  <c r="G338" i="2"/>
  <c r="F338" i="2"/>
  <c r="L337" i="2"/>
  <c r="K337" i="2"/>
  <c r="J337" i="2"/>
  <c r="I337" i="2"/>
  <c r="H337" i="2"/>
  <c r="G337" i="2"/>
  <c r="F337" i="2"/>
  <c r="L336" i="2"/>
  <c r="K336" i="2"/>
  <c r="J336" i="2"/>
  <c r="I336" i="2"/>
  <c r="H336" i="2"/>
  <c r="G336" i="2"/>
  <c r="F336" i="2"/>
  <c r="E344" i="2"/>
  <c r="E343" i="2"/>
  <c r="E342" i="2"/>
  <c r="E341" i="2"/>
  <c r="E340" i="2"/>
  <c r="E339" i="2"/>
  <c r="E338" i="2"/>
  <c r="E337" i="2"/>
  <c r="E336" i="2"/>
  <c r="O334" i="2"/>
  <c r="N334" i="2"/>
  <c r="L334" i="2"/>
  <c r="K334" i="2"/>
  <c r="J334" i="2"/>
  <c r="I334" i="2"/>
  <c r="H334" i="2"/>
  <c r="G334" i="2"/>
  <c r="F334" i="2"/>
  <c r="M334" i="2" s="1"/>
  <c r="E334" i="2"/>
  <c r="B334" i="2"/>
  <c r="M333" i="2"/>
  <c r="B333" i="2"/>
  <c r="M332" i="2"/>
  <c r="B332" i="2"/>
  <c r="M331" i="2"/>
  <c r="B331" i="2"/>
  <c r="M330" i="2"/>
  <c r="B330" i="2"/>
  <c r="M329" i="2"/>
  <c r="B329" i="2"/>
  <c r="M328" i="2"/>
  <c r="B328" i="2"/>
  <c r="M327" i="2"/>
  <c r="B327" i="2"/>
  <c r="M326" i="2"/>
  <c r="B326" i="2"/>
  <c r="M325" i="2"/>
  <c r="B325" i="2"/>
  <c r="A324" i="2"/>
  <c r="O323" i="2"/>
  <c r="N323" i="2"/>
  <c r="L323" i="2"/>
  <c r="K323" i="2"/>
  <c r="J323" i="2"/>
  <c r="I323" i="2"/>
  <c r="H323" i="2"/>
  <c r="G323" i="2"/>
  <c r="F323" i="2"/>
  <c r="E323" i="2"/>
  <c r="M323" i="2" s="1"/>
  <c r="B323" i="2"/>
  <c r="M322" i="2"/>
  <c r="B322" i="2"/>
  <c r="M321" i="2"/>
  <c r="B321" i="2"/>
  <c r="M320" i="2"/>
  <c r="B320" i="2"/>
  <c r="M319" i="2"/>
  <c r="B319" i="2"/>
  <c r="M318" i="2"/>
  <c r="B318" i="2"/>
  <c r="M317" i="2"/>
  <c r="B317" i="2"/>
  <c r="M316" i="2"/>
  <c r="B316" i="2"/>
  <c r="M315" i="2"/>
  <c r="B315" i="2"/>
  <c r="M314" i="2"/>
  <c r="B314" i="2"/>
  <c r="A313" i="2"/>
  <c r="O312" i="2"/>
  <c r="N312" i="2"/>
  <c r="L312" i="2"/>
  <c r="K312" i="2"/>
  <c r="J312" i="2"/>
  <c r="I312" i="2"/>
  <c r="H312" i="2"/>
  <c r="G312" i="2"/>
  <c r="F312" i="2"/>
  <c r="E312" i="2"/>
  <c r="B312" i="2"/>
  <c r="M311" i="2"/>
  <c r="B311" i="2"/>
  <c r="M310" i="2"/>
  <c r="B310" i="2"/>
  <c r="M309" i="2"/>
  <c r="B309" i="2"/>
  <c r="M308" i="2"/>
  <c r="B308" i="2"/>
  <c r="M307" i="2"/>
  <c r="B307" i="2"/>
  <c r="M306" i="2"/>
  <c r="B306" i="2"/>
  <c r="M305" i="2"/>
  <c r="B305" i="2"/>
  <c r="M304" i="2"/>
  <c r="B304" i="2"/>
  <c r="M303" i="2"/>
  <c r="B303" i="2"/>
  <c r="A302" i="2"/>
  <c r="O301" i="2"/>
  <c r="N301" i="2"/>
  <c r="L301" i="2"/>
  <c r="K301" i="2"/>
  <c r="J301" i="2"/>
  <c r="I301" i="2"/>
  <c r="M301" i="2" s="1"/>
  <c r="H301" i="2"/>
  <c r="G301" i="2"/>
  <c r="F301" i="2"/>
  <c r="E301" i="2"/>
  <c r="B301" i="2"/>
  <c r="M300" i="2"/>
  <c r="B300" i="2"/>
  <c r="M299" i="2"/>
  <c r="B299" i="2"/>
  <c r="M298" i="2"/>
  <c r="B298" i="2"/>
  <c r="M297" i="2"/>
  <c r="B297" i="2"/>
  <c r="M296" i="2"/>
  <c r="B296" i="2"/>
  <c r="M295" i="2"/>
  <c r="B295" i="2"/>
  <c r="M294" i="2"/>
  <c r="B294" i="2"/>
  <c r="M293" i="2"/>
  <c r="B293" i="2"/>
  <c r="M292" i="2"/>
  <c r="B292" i="2"/>
  <c r="A291" i="2"/>
  <c r="O290" i="2"/>
  <c r="N290" i="2"/>
  <c r="L290" i="2"/>
  <c r="K290" i="2"/>
  <c r="J290" i="2"/>
  <c r="I290" i="2"/>
  <c r="H290" i="2"/>
  <c r="G290" i="2"/>
  <c r="F290" i="2"/>
  <c r="E290" i="2"/>
  <c r="M290" i="2"/>
  <c r="B290" i="2"/>
  <c r="M289" i="2"/>
  <c r="B289" i="2"/>
  <c r="M288" i="2"/>
  <c r="B288" i="2"/>
  <c r="M287" i="2"/>
  <c r="B287" i="2"/>
  <c r="M286" i="2"/>
  <c r="B286" i="2"/>
  <c r="M285" i="2"/>
  <c r="B285" i="2"/>
  <c r="M284" i="2"/>
  <c r="B284" i="2"/>
  <c r="M283" i="2"/>
  <c r="B283" i="2"/>
  <c r="M282" i="2"/>
  <c r="B282" i="2"/>
  <c r="M281" i="2"/>
  <c r="B281" i="2"/>
  <c r="A280" i="2"/>
  <c r="O279" i="2"/>
  <c r="N279" i="2"/>
  <c r="L279" i="2"/>
  <c r="K279" i="2"/>
  <c r="J279" i="2"/>
  <c r="I279" i="2"/>
  <c r="H279" i="2"/>
  <c r="G279" i="2"/>
  <c r="F279" i="2"/>
  <c r="E279" i="2"/>
  <c r="B279" i="2"/>
  <c r="M278" i="2"/>
  <c r="B278" i="2"/>
  <c r="M277" i="2"/>
  <c r="B277" i="2"/>
  <c r="M276" i="2"/>
  <c r="B276" i="2"/>
  <c r="M275" i="2"/>
  <c r="B275" i="2"/>
  <c r="M274" i="2"/>
  <c r="B274" i="2"/>
  <c r="M273" i="2"/>
  <c r="B273" i="2"/>
  <c r="M272" i="2"/>
  <c r="B272" i="2"/>
  <c r="M271" i="2"/>
  <c r="B271" i="2"/>
  <c r="M270" i="2"/>
  <c r="B270" i="2"/>
  <c r="A269" i="2"/>
  <c r="O268" i="2"/>
  <c r="N268" i="2"/>
  <c r="L268" i="2"/>
  <c r="K268" i="2"/>
  <c r="J268" i="2"/>
  <c r="I268" i="2"/>
  <c r="H268" i="2"/>
  <c r="G268" i="2"/>
  <c r="F268" i="2"/>
  <c r="E268" i="2"/>
  <c r="B268" i="2"/>
  <c r="M267" i="2"/>
  <c r="B267" i="2"/>
  <c r="M266" i="2"/>
  <c r="B266" i="2"/>
  <c r="M265" i="2"/>
  <c r="B265" i="2"/>
  <c r="M264" i="2"/>
  <c r="B264" i="2"/>
  <c r="M263" i="2"/>
  <c r="B263" i="2"/>
  <c r="M262" i="2"/>
  <c r="B262" i="2"/>
  <c r="M261" i="2"/>
  <c r="B261" i="2"/>
  <c r="M260" i="2"/>
  <c r="B260" i="2"/>
  <c r="M259" i="2"/>
  <c r="B259" i="2"/>
  <c r="A258" i="2"/>
  <c r="O257" i="2"/>
  <c r="N257" i="2"/>
  <c r="L257" i="2"/>
  <c r="K257" i="2"/>
  <c r="J257" i="2"/>
  <c r="I257" i="2"/>
  <c r="H257" i="2"/>
  <c r="G257" i="2"/>
  <c r="F257" i="2"/>
  <c r="E257" i="2"/>
  <c r="M257" i="2" s="1"/>
  <c r="B257" i="2"/>
  <c r="M256" i="2"/>
  <c r="B256" i="2"/>
  <c r="M255" i="2"/>
  <c r="B255" i="2"/>
  <c r="M254" i="2"/>
  <c r="B254" i="2"/>
  <c r="M253" i="2"/>
  <c r="B253" i="2"/>
  <c r="M252" i="2"/>
  <c r="B252" i="2"/>
  <c r="M251" i="2"/>
  <c r="B251" i="2"/>
  <c r="M250" i="2"/>
  <c r="B250" i="2"/>
  <c r="M249" i="2"/>
  <c r="B249" i="2"/>
  <c r="M248" i="2"/>
  <c r="B248" i="2"/>
  <c r="A247" i="2"/>
  <c r="O246" i="2"/>
  <c r="N246" i="2"/>
  <c r="L246" i="2"/>
  <c r="K246" i="2"/>
  <c r="J246" i="2"/>
  <c r="I246" i="2"/>
  <c r="H246" i="2"/>
  <c r="G246" i="2"/>
  <c r="F246" i="2"/>
  <c r="E246" i="2"/>
  <c r="M246" i="2" s="1"/>
  <c r="B246" i="2"/>
  <c r="M245" i="2"/>
  <c r="B245" i="2"/>
  <c r="M244" i="2"/>
  <c r="B244" i="2"/>
  <c r="M243" i="2"/>
  <c r="B243" i="2"/>
  <c r="M242" i="2"/>
  <c r="B242" i="2"/>
  <c r="M241" i="2"/>
  <c r="B241" i="2"/>
  <c r="M240" i="2"/>
  <c r="B240" i="2"/>
  <c r="M239" i="2"/>
  <c r="B239" i="2"/>
  <c r="M238" i="2"/>
  <c r="B238" i="2"/>
  <c r="M237" i="2"/>
  <c r="B237" i="2"/>
  <c r="A236" i="2"/>
  <c r="O235" i="2"/>
  <c r="N235" i="2"/>
  <c r="L235" i="2"/>
  <c r="K235" i="2"/>
  <c r="J235" i="2"/>
  <c r="I235" i="2"/>
  <c r="H235" i="2"/>
  <c r="G235" i="2"/>
  <c r="F235" i="2"/>
  <c r="E235" i="2"/>
  <c r="M235" i="2" s="1"/>
  <c r="B235" i="2"/>
  <c r="M234" i="2"/>
  <c r="B234" i="2"/>
  <c r="M233" i="2"/>
  <c r="B233" i="2"/>
  <c r="M232" i="2"/>
  <c r="B232" i="2"/>
  <c r="M231" i="2"/>
  <c r="B231" i="2"/>
  <c r="M230" i="2"/>
  <c r="B230" i="2"/>
  <c r="M229" i="2"/>
  <c r="B229" i="2"/>
  <c r="M228" i="2"/>
  <c r="B228" i="2"/>
  <c r="M227" i="2"/>
  <c r="B227" i="2"/>
  <c r="M226" i="2"/>
  <c r="B226" i="2"/>
  <c r="A225" i="2"/>
  <c r="B224" i="2"/>
  <c r="B223" i="2"/>
  <c r="B222" i="2"/>
  <c r="B221" i="2"/>
  <c r="B220" i="2"/>
  <c r="B219" i="2"/>
  <c r="B218" i="2"/>
  <c r="B217" i="2"/>
  <c r="B216" i="2"/>
  <c r="B215" i="2"/>
  <c r="B213" i="2"/>
  <c r="B212" i="2"/>
  <c r="B211" i="2"/>
  <c r="B210" i="2"/>
  <c r="B209" i="2"/>
  <c r="B208" i="2"/>
  <c r="B207" i="2"/>
  <c r="B206" i="2"/>
  <c r="B205" i="2"/>
  <c r="B204" i="2"/>
  <c r="B202" i="2"/>
  <c r="B201" i="2"/>
  <c r="B200" i="2"/>
  <c r="B199" i="2"/>
  <c r="B198" i="2"/>
  <c r="B197" i="2"/>
  <c r="B196" i="2"/>
  <c r="B195" i="2"/>
  <c r="B194" i="2"/>
  <c r="B193" i="2"/>
  <c r="B191" i="2"/>
  <c r="B190" i="2"/>
  <c r="B189" i="2"/>
  <c r="B188" i="2"/>
  <c r="B187" i="2"/>
  <c r="B186" i="2"/>
  <c r="B185" i="2"/>
  <c r="B184" i="2"/>
  <c r="B183" i="2"/>
  <c r="B182" i="2"/>
  <c r="B180" i="2"/>
  <c r="B179" i="2"/>
  <c r="B178" i="2"/>
  <c r="B177" i="2"/>
  <c r="B176" i="2"/>
  <c r="B175" i="2"/>
  <c r="B174" i="2"/>
  <c r="B173" i="2"/>
  <c r="B172" i="2"/>
  <c r="B171" i="2"/>
  <c r="B169" i="2"/>
  <c r="B168" i="2"/>
  <c r="B167" i="2"/>
  <c r="B166" i="2"/>
  <c r="B165" i="2"/>
  <c r="B164" i="2"/>
  <c r="B163" i="2"/>
  <c r="B162" i="2"/>
  <c r="B161" i="2"/>
  <c r="B160" i="2"/>
  <c r="B158" i="2"/>
  <c r="B157" i="2"/>
  <c r="B156" i="2"/>
  <c r="B155" i="2"/>
  <c r="B154" i="2"/>
  <c r="B153" i="2"/>
  <c r="B152" i="2"/>
  <c r="B151" i="2"/>
  <c r="B150" i="2"/>
  <c r="B149" i="2"/>
  <c r="B147" i="2"/>
  <c r="B146" i="2"/>
  <c r="B145" i="2"/>
  <c r="B144" i="2"/>
  <c r="B143" i="2"/>
  <c r="B142" i="2"/>
  <c r="B141" i="2"/>
  <c r="B140" i="2"/>
  <c r="B139" i="2"/>
  <c r="B138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4" i="2"/>
  <c r="B113" i="2"/>
  <c r="B112" i="2"/>
  <c r="B111" i="2"/>
  <c r="B110" i="2"/>
  <c r="B109" i="2"/>
  <c r="B108" i="2"/>
  <c r="B107" i="2"/>
  <c r="B106" i="2"/>
  <c r="B105" i="2"/>
  <c r="B103" i="2"/>
  <c r="B102" i="2"/>
  <c r="B101" i="2"/>
  <c r="B100" i="2"/>
  <c r="B99" i="2"/>
  <c r="B98" i="2"/>
  <c r="B97" i="2"/>
  <c r="B96" i="2"/>
  <c r="B95" i="2"/>
  <c r="B94" i="2"/>
  <c r="B92" i="2"/>
  <c r="B91" i="2"/>
  <c r="B90" i="2"/>
  <c r="B89" i="2"/>
  <c r="B88" i="2"/>
  <c r="B87" i="2"/>
  <c r="B86" i="2"/>
  <c r="B85" i="2"/>
  <c r="B84" i="2"/>
  <c r="B83" i="2"/>
  <c r="B81" i="2"/>
  <c r="B80" i="2"/>
  <c r="B79" i="2"/>
  <c r="B78" i="2"/>
  <c r="B77" i="2"/>
  <c r="B76" i="2"/>
  <c r="B75" i="2"/>
  <c r="B74" i="2"/>
  <c r="B73" i="2"/>
  <c r="B72" i="2"/>
  <c r="A214" i="2"/>
  <c r="A203" i="2"/>
  <c r="A192" i="2"/>
  <c r="A181" i="2"/>
  <c r="A170" i="2"/>
  <c r="A159" i="2"/>
  <c r="A148" i="2"/>
  <c r="A137" i="2"/>
  <c r="A126" i="2"/>
  <c r="A115" i="2"/>
  <c r="A104" i="2"/>
  <c r="A93" i="2"/>
  <c r="A82" i="2"/>
  <c r="A71" i="2"/>
  <c r="A60" i="2"/>
  <c r="A49" i="2"/>
  <c r="A38" i="2"/>
  <c r="A27" i="2"/>
  <c r="A16" i="2"/>
  <c r="A5" i="2"/>
  <c r="O124" i="3"/>
  <c r="N124" i="3"/>
  <c r="O123" i="3"/>
  <c r="N123" i="3"/>
  <c r="O122" i="3"/>
  <c r="N122" i="3"/>
  <c r="O121" i="3"/>
  <c r="N121" i="3"/>
  <c r="O120" i="3"/>
  <c r="N120" i="3"/>
  <c r="O119" i="3"/>
  <c r="N119" i="3"/>
  <c r="O118" i="3"/>
  <c r="N118" i="3"/>
  <c r="O117" i="3"/>
  <c r="N117" i="3"/>
  <c r="O116" i="3"/>
  <c r="N116" i="3"/>
  <c r="N125" i="3" s="1"/>
  <c r="O20" i="1" s="1"/>
  <c r="L124" i="3"/>
  <c r="K124" i="3"/>
  <c r="J124" i="3"/>
  <c r="I124" i="3"/>
  <c r="H124" i="3"/>
  <c r="G124" i="3"/>
  <c r="F124" i="3"/>
  <c r="L123" i="3"/>
  <c r="K123" i="3"/>
  <c r="J123" i="3"/>
  <c r="I123" i="3"/>
  <c r="H123" i="3"/>
  <c r="G123" i="3"/>
  <c r="F123" i="3"/>
  <c r="L122" i="3"/>
  <c r="K122" i="3"/>
  <c r="J122" i="3"/>
  <c r="I122" i="3"/>
  <c r="H122" i="3"/>
  <c r="G122" i="3"/>
  <c r="F122" i="3"/>
  <c r="L121" i="3"/>
  <c r="K121" i="3"/>
  <c r="J121" i="3"/>
  <c r="I121" i="3"/>
  <c r="H121" i="3"/>
  <c r="G121" i="3"/>
  <c r="F121" i="3"/>
  <c r="L120" i="3"/>
  <c r="K120" i="3"/>
  <c r="J120" i="3"/>
  <c r="I120" i="3"/>
  <c r="H120" i="3"/>
  <c r="G120" i="3"/>
  <c r="F120" i="3"/>
  <c r="L119" i="3"/>
  <c r="K119" i="3"/>
  <c r="J119" i="3"/>
  <c r="I119" i="3"/>
  <c r="H119" i="3"/>
  <c r="G119" i="3"/>
  <c r="F119" i="3"/>
  <c r="L118" i="3"/>
  <c r="K118" i="3"/>
  <c r="J118" i="3"/>
  <c r="I118" i="3"/>
  <c r="H118" i="3"/>
  <c r="G118" i="3"/>
  <c r="F118" i="3"/>
  <c r="L117" i="3"/>
  <c r="K117" i="3"/>
  <c r="J117" i="3"/>
  <c r="I117" i="3"/>
  <c r="H117" i="3"/>
  <c r="G117" i="3"/>
  <c r="F117" i="3"/>
  <c r="L116" i="3"/>
  <c r="K116" i="3"/>
  <c r="J116" i="3"/>
  <c r="I116" i="3"/>
  <c r="H116" i="3"/>
  <c r="G116" i="3"/>
  <c r="F116" i="3"/>
  <c r="E124" i="3"/>
  <c r="E123" i="3"/>
  <c r="E122" i="3"/>
  <c r="E121" i="3"/>
  <c r="M121" i="3" s="1"/>
  <c r="E120" i="3"/>
  <c r="E119" i="3"/>
  <c r="E118" i="3"/>
  <c r="M118" i="3"/>
  <c r="E117" i="3"/>
  <c r="E116" i="3"/>
  <c r="O114" i="3"/>
  <c r="N114" i="3"/>
  <c r="L114" i="3"/>
  <c r="K114" i="3"/>
  <c r="J114" i="3"/>
  <c r="I114" i="3"/>
  <c r="H114" i="3"/>
  <c r="G114" i="3"/>
  <c r="F114" i="3"/>
  <c r="E114" i="3"/>
  <c r="M114" i="3" s="1"/>
  <c r="M113" i="3"/>
  <c r="M112" i="3"/>
  <c r="M111" i="3"/>
  <c r="M110" i="3"/>
  <c r="M109" i="3"/>
  <c r="M108" i="3"/>
  <c r="M107" i="3"/>
  <c r="M106" i="3"/>
  <c r="M105" i="3"/>
  <c r="O103" i="3"/>
  <c r="N103" i="3"/>
  <c r="L103" i="3"/>
  <c r="K103" i="3"/>
  <c r="J103" i="3"/>
  <c r="I103" i="3"/>
  <c r="H103" i="3"/>
  <c r="G103" i="3"/>
  <c r="F103" i="3"/>
  <c r="E103" i="3"/>
  <c r="M102" i="3"/>
  <c r="M101" i="3"/>
  <c r="M100" i="3"/>
  <c r="M99" i="3"/>
  <c r="M98" i="3"/>
  <c r="M97" i="3"/>
  <c r="M96" i="3"/>
  <c r="M95" i="3"/>
  <c r="M94" i="3"/>
  <c r="O92" i="3"/>
  <c r="N92" i="3"/>
  <c r="L92" i="3"/>
  <c r="K92" i="3"/>
  <c r="J92" i="3"/>
  <c r="I92" i="3"/>
  <c r="H92" i="3"/>
  <c r="G92" i="3"/>
  <c r="F92" i="3"/>
  <c r="E92" i="3"/>
  <c r="M91" i="3"/>
  <c r="M90" i="3"/>
  <c r="M89" i="3"/>
  <c r="M88" i="3"/>
  <c r="M87" i="3"/>
  <c r="M86" i="3"/>
  <c r="M85" i="3"/>
  <c r="M84" i="3"/>
  <c r="M83" i="3"/>
  <c r="O81" i="3"/>
  <c r="N81" i="3"/>
  <c r="L81" i="3"/>
  <c r="K81" i="3"/>
  <c r="J81" i="3"/>
  <c r="I81" i="3"/>
  <c r="H81" i="3"/>
  <c r="G81" i="3"/>
  <c r="F81" i="3"/>
  <c r="E81" i="3"/>
  <c r="M80" i="3"/>
  <c r="M79" i="3"/>
  <c r="M78" i="3"/>
  <c r="M77" i="3"/>
  <c r="M76" i="3"/>
  <c r="M75" i="3"/>
  <c r="M74" i="3"/>
  <c r="M73" i="3"/>
  <c r="M72" i="3"/>
  <c r="O70" i="3"/>
  <c r="N70" i="3"/>
  <c r="L70" i="3"/>
  <c r="K70" i="3"/>
  <c r="J70" i="3"/>
  <c r="I70" i="3"/>
  <c r="H70" i="3"/>
  <c r="G70" i="3"/>
  <c r="F70" i="3"/>
  <c r="E70" i="3"/>
  <c r="M70" i="3" s="1"/>
  <c r="M69" i="3"/>
  <c r="M68" i="3"/>
  <c r="M67" i="3"/>
  <c r="M66" i="3"/>
  <c r="M65" i="3"/>
  <c r="M64" i="3"/>
  <c r="M63" i="3"/>
  <c r="M62" i="3"/>
  <c r="M61" i="3"/>
  <c r="O59" i="3"/>
  <c r="N59" i="3"/>
  <c r="L59" i="3"/>
  <c r="K59" i="3"/>
  <c r="J59" i="3"/>
  <c r="I59" i="3"/>
  <c r="H59" i="3"/>
  <c r="G59" i="3"/>
  <c r="F59" i="3"/>
  <c r="E59" i="3"/>
  <c r="M58" i="3"/>
  <c r="M57" i="3"/>
  <c r="M56" i="3"/>
  <c r="M55" i="3"/>
  <c r="M54" i="3"/>
  <c r="M53" i="3"/>
  <c r="M52" i="3"/>
  <c r="M51" i="3"/>
  <c r="M50" i="3"/>
  <c r="M12" i="2"/>
  <c r="B12" i="2"/>
  <c r="C3" i="4"/>
  <c r="B3" i="4"/>
  <c r="A3" i="4"/>
  <c r="C3" i="3"/>
  <c r="B3" i="3"/>
  <c r="A3" i="3"/>
  <c r="C3" i="2"/>
  <c r="B3" i="2"/>
  <c r="A3" i="2"/>
  <c r="O224" i="2"/>
  <c r="N224" i="2"/>
  <c r="L224" i="2"/>
  <c r="K224" i="2"/>
  <c r="J224" i="2"/>
  <c r="I224" i="2"/>
  <c r="H224" i="2"/>
  <c r="G224" i="2"/>
  <c r="F224" i="2"/>
  <c r="M224" i="2" s="1"/>
  <c r="E224" i="2"/>
  <c r="M223" i="2"/>
  <c r="M222" i="2"/>
  <c r="M221" i="2"/>
  <c r="M220" i="2"/>
  <c r="M219" i="2"/>
  <c r="M218" i="2"/>
  <c r="M217" i="2"/>
  <c r="M216" i="2"/>
  <c r="M215" i="2"/>
  <c r="O191" i="2"/>
  <c r="N191" i="2"/>
  <c r="L191" i="2"/>
  <c r="K191" i="2"/>
  <c r="J191" i="2"/>
  <c r="I191" i="2"/>
  <c r="H191" i="2"/>
  <c r="G191" i="2"/>
  <c r="F191" i="2"/>
  <c r="E191" i="2"/>
  <c r="M191" i="2" s="1"/>
  <c r="M190" i="2"/>
  <c r="M189" i="2"/>
  <c r="M188" i="2"/>
  <c r="M187" i="2"/>
  <c r="M186" i="2"/>
  <c r="M185" i="2"/>
  <c r="M184" i="2"/>
  <c r="M183" i="2"/>
  <c r="M182" i="2"/>
  <c r="O180" i="2"/>
  <c r="N180" i="2"/>
  <c r="L180" i="2"/>
  <c r="K180" i="2"/>
  <c r="J180" i="2"/>
  <c r="I180" i="2"/>
  <c r="H180" i="2"/>
  <c r="G180" i="2"/>
  <c r="F180" i="2"/>
  <c r="E180" i="2"/>
  <c r="M179" i="2"/>
  <c r="M178" i="2"/>
  <c r="M177" i="2"/>
  <c r="M176" i="2"/>
  <c r="M175" i="2"/>
  <c r="M174" i="2"/>
  <c r="M173" i="2"/>
  <c r="M172" i="2"/>
  <c r="M171" i="2"/>
  <c r="O213" i="2"/>
  <c r="N213" i="2"/>
  <c r="L213" i="2"/>
  <c r="K213" i="2"/>
  <c r="J213" i="2"/>
  <c r="I213" i="2"/>
  <c r="H213" i="2"/>
  <c r="G213" i="2"/>
  <c r="F213" i="2"/>
  <c r="E213" i="2"/>
  <c r="M212" i="2"/>
  <c r="M211" i="2"/>
  <c r="M210" i="2"/>
  <c r="M209" i="2"/>
  <c r="M208" i="2"/>
  <c r="M207" i="2"/>
  <c r="M206" i="2"/>
  <c r="M205" i="2"/>
  <c r="M204" i="2"/>
  <c r="O202" i="2"/>
  <c r="N202" i="2"/>
  <c r="L202" i="2"/>
  <c r="K202" i="2"/>
  <c r="J202" i="2"/>
  <c r="I202" i="2"/>
  <c r="H202" i="2"/>
  <c r="G202" i="2"/>
  <c r="F202" i="2"/>
  <c r="M202" i="2" s="1"/>
  <c r="E202" i="2"/>
  <c r="M201" i="2"/>
  <c r="M200" i="2"/>
  <c r="M199" i="2"/>
  <c r="M198" i="2"/>
  <c r="M197" i="2"/>
  <c r="M196" i="2"/>
  <c r="M195" i="2"/>
  <c r="M194" i="2"/>
  <c r="M193" i="2"/>
  <c r="O169" i="2"/>
  <c r="N169" i="2"/>
  <c r="L169" i="2"/>
  <c r="K169" i="2"/>
  <c r="J169" i="2"/>
  <c r="I169" i="2"/>
  <c r="H169" i="2"/>
  <c r="G169" i="2"/>
  <c r="F169" i="2"/>
  <c r="M169" i="2" s="1"/>
  <c r="E169" i="2"/>
  <c r="M168" i="2"/>
  <c r="M167" i="2"/>
  <c r="M166" i="2"/>
  <c r="M165" i="2"/>
  <c r="M164" i="2"/>
  <c r="M163" i="2"/>
  <c r="M162" i="2"/>
  <c r="M161" i="2"/>
  <c r="M160" i="2"/>
  <c r="O158" i="2"/>
  <c r="N158" i="2"/>
  <c r="L158" i="2"/>
  <c r="K158" i="2"/>
  <c r="J158" i="2"/>
  <c r="I158" i="2"/>
  <c r="H158" i="2"/>
  <c r="G158" i="2"/>
  <c r="F158" i="2"/>
  <c r="E158" i="2"/>
  <c r="M158" i="2" s="1"/>
  <c r="M157" i="2"/>
  <c r="M156" i="2"/>
  <c r="M155" i="2"/>
  <c r="M154" i="2"/>
  <c r="M153" i="2"/>
  <c r="M152" i="2"/>
  <c r="M151" i="2"/>
  <c r="M150" i="2"/>
  <c r="M149" i="2"/>
  <c r="O147" i="2"/>
  <c r="N147" i="2"/>
  <c r="L147" i="2"/>
  <c r="K147" i="2"/>
  <c r="J147" i="2"/>
  <c r="I147" i="2"/>
  <c r="H147" i="2"/>
  <c r="G147" i="2"/>
  <c r="F147" i="2"/>
  <c r="E147" i="2"/>
  <c r="M146" i="2"/>
  <c r="M145" i="2"/>
  <c r="M144" i="2"/>
  <c r="M143" i="2"/>
  <c r="M142" i="2"/>
  <c r="M141" i="2"/>
  <c r="M140" i="2"/>
  <c r="M139" i="2"/>
  <c r="M138" i="2"/>
  <c r="B70" i="2"/>
  <c r="B69" i="2"/>
  <c r="B68" i="2"/>
  <c r="B67" i="2"/>
  <c r="B66" i="2"/>
  <c r="B65" i="2"/>
  <c r="B64" i="2"/>
  <c r="B63" i="2"/>
  <c r="B62" i="2"/>
  <c r="B61" i="2"/>
  <c r="B59" i="2"/>
  <c r="B58" i="2"/>
  <c r="B57" i="2"/>
  <c r="B56" i="2"/>
  <c r="B55" i="2"/>
  <c r="B54" i="2"/>
  <c r="B53" i="2"/>
  <c r="B52" i="2"/>
  <c r="B51" i="2"/>
  <c r="B50" i="2"/>
  <c r="B48" i="2"/>
  <c r="B47" i="2"/>
  <c r="B46" i="2"/>
  <c r="B45" i="2"/>
  <c r="B44" i="2"/>
  <c r="B43" i="2"/>
  <c r="B42" i="2"/>
  <c r="B41" i="2"/>
  <c r="B40" i="2"/>
  <c r="B39" i="2"/>
  <c r="B37" i="2"/>
  <c r="B36" i="2"/>
  <c r="B35" i="2"/>
  <c r="B34" i="2"/>
  <c r="B33" i="2"/>
  <c r="B32" i="2"/>
  <c r="B31" i="2"/>
  <c r="B30" i="2"/>
  <c r="B29" i="2"/>
  <c r="B28" i="2"/>
  <c r="B26" i="2"/>
  <c r="B25" i="2"/>
  <c r="B24" i="2"/>
  <c r="B23" i="2"/>
  <c r="B22" i="2"/>
  <c r="B21" i="2"/>
  <c r="B20" i="2"/>
  <c r="B19" i="2"/>
  <c r="B18" i="2"/>
  <c r="B17" i="2"/>
  <c r="B15" i="2"/>
  <c r="B14" i="2"/>
  <c r="B13" i="2"/>
  <c r="B11" i="2"/>
  <c r="B10" i="2"/>
  <c r="B9" i="2"/>
  <c r="B7" i="2"/>
  <c r="B8" i="2"/>
  <c r="B6" i="2"/>
  <c r="O58" i="4"/>
  <c r="N58" i="4"/>
  <c r="O57" i="4"/>
  <c r="N57" i="4"/>
  <c r="O56" i="4"/>
  <c r="N56" i="4"/>
  <c r="O55" i="4"/>
  <c r="N55" i="4"/>
  <c r="O54" i="4"/>
  <c r="N54" i="4"/>
  <c r="O53" i="4"/>
  <c r="N53" i="4"/>
  <c r="O52" i="4"/>
  <c r="N52" i="4"/>
  <c r="O51" i="4"/>
  <c r="N51" i="4"/>
  <c r="O50" i="4"/>
  <c r="O59" i="4" s="1"/>
  <c r="P21" i="1" s="1"/>
  <c r="N50" i="4"/>
  <c r="L58" i="4"/>
  <c r="K58" i="4"/>
  <c r="J58" i="4"/>
  <c r="I58" i="4"/>
  <c r="H58" i="4"/>
  <c r="G58" i="4"/>
  <c r="F58" i="4"/>
  <c r="L57" i="4"/>
  <c r="K57" i="4"/>
  <c r="J57" i="4"/>
  <c r="I57" i="4"/>
  <c r="H57" i="4"/>
  <c r="G57" i="4"/>
  <c r="F57" i="4"/>
  <c r="L56" i="4"/>
  <c r="K56" i="4"/>
  <c r="J56" i="4"/>
  <c r="I56" i="4"/>
  <c r="H56" i="4"/>
  <c r="G56" i="4"/>
  <c r="F56" i="4"/>
  <c r="M56" i="4" s="1"/>
  <c r="L55" i="4"/>
  <c r="K55" i="4"/>
  <c r="J55" i="4"/>
  <c r="I55" i="4"/>
  <c r="H55" i="4"/>
  <c r="G55" i="4"/>
  <c r="F55" i="4"/>
  <c r="L54" i="4"/>
  <c r="K54" i="4"/>
  <c r="J54" i="4"/>
  <c r="I54" i="4"/>
  <c r="H54" i="4"/>
  <c r="G54" i="4"/>
  <c r="F54" i="4"/>
  <c r="L53" i="4"/>
  <c r="K53" i="4"/>
  <c r="J53" i="4"/>
  <c r="I53" i="4"/>
  <c r="H53" i="4"/>
  <c r="G53" i="4"/>
  <c r="F53" i="4"/>
  <c r="L52" i="4"/>
  <c r="K52" i="4"/>
  <c r="J52" i="4"/>
  <c r="I52" i="4"/>
  <c r="H52" i="4"/>
  <c r="G52" i="4"/>
  <c r="F52" i="4"/>
  <c r="L51" i="4"/>
  <c r="K51" i="4"/>
  <c r="J51" i="4"/>
  <c r="I51" i="4"/>
  <c r="H51" i="4"/>
  <c r="G51" i="4"/>
  <c r="F51" i="4"/>
  <c r="L50" i="4"/>
  <c r="L59" i="4" s="1"/>
  <c r="M21" i="1" s="1"/>
  <c r="K50" i="4"/>
  <c r="J50" i="4"/>
  <c r="I50" i="4"/>
  <c r="H50" i="4"/>
  <c r="G50" i="4"/>
  <c r="F50" i="4"/>
  <c r="E57" i="4"/>
  <c r="M57" i="4" s="1"/>
  <c r="E56" i="4"/>
  <c r="E55" i="4"/>
  <c r="E54" i="4"/>
  <c r="E53" i="4"/>
  <c r="E52" i="4"/>
  <c r="E51" i="4"/>
  <c r="E50" i="4"/>
  <c r="O37" i="2"/>
  <c r="N37" i="2"/>
  <c r="L37" i="2"/>
  <c r="K37" i="2"/>
  <c r="J37" i="2"/>
  <c r="I37" i="2"/>
  <c r="H37" i="2"/>
  <c r="G37" i="2"/>
  <c r="F37" i="2"/>
  <c r="E37" i="2"/>
  <c r="M36" i="2"/>
  <c r="M35" i="2"/>
  <c r="M34" i="2"/>
  <c r="M33" i="2"/>
  <c r="M32" i="2"/>
  <c r="M31" i="2"/>
  <c r="M30" i="2"/>
  <c r="M29" i="2"/>
  <c r="M28" i="2"/>
  <c r="O26" i="2"/>
  <c r="N26" i="2"/>
  <c r="L26" i="2"/>
  <c r="K26" i="2"/>
  <c r="J26" i="2"/>
  <c r="I26" i="2"/>
  <c r="H26" i="2"/>
  <c r="G26" i="2"/>
  <c r="F26" i="2"/>
  <c r="E26" i="2"/>
  <c r="M25" i="2"/>
  <c r="M24" i="2"/>
  <c r="M23" i="2"/>
  <c r="M22" i="2"/>
  <c r="M21" i="2"/>
  <c r="M20" i="2"/>
  <c r="M19" i="2"/>
  <c r="M18" i="2"/>
  <c r="M17" i="2"/>
  <c r="O48" i="4"/>
  <c r="N48" i="4"/>
  <c r="L48" i="4"/>
  <c r="K48" i="4"/>
  <c r="J48" i="4"/>
  <c r="I48" i="4"/>
  <c r="H48" i="4"/>
  <c r="G48" i="4"/>
  <c r="F48" i="4"/>
  <c r="M48" i="4" s="1"/>
  <c r="E48" i="4"/>
  <c r="M47" i="4"/>
  <c r="M46" i="4"/>
  <c r="M45" i="4"/>
  <c r="M44" i="4"/>
  <c r="M43" i="4"/>
  <c r="M42" i="4"/>
  <c r="M41" i="4"/>
  <c r="M40" i="4"/>
  <c r="M39" i="4"/>
  <c r="O37" i="4"/>
  <c r="N37" i="4"/>
  <c r="L37" i="4"/>
  <c r="K37" i="4"/>
  <c r="J37" i="4"/>
  <c r="I37" i="4"/>
  <c r="H37" i="4"/>
  <c r="G37" i="4"/>
  <c r="F37" i="4"/>
  <c r="E37" i="4"/>
  <c r="M37" i="4" s="1"/>
  <c r="M36" i="4"/>
  <c r="M35" i="4"/>
  <c r="M34" i="4"/>
  <c r="M33" i="4"/>
  <c r="M32" i="4"/>
  <c r="M31" i="4"/>
  <c r="M30" i="4"/>
  <c r="M29" i="4"/>
  <c r="M28" i="4"/>
  <c r="O26" i="4"/>
  <c r="N26" i="4"/>
  <c r="L26" i="4"/>
  <c r="K26" i="4"/>
  <c r="J26" i="4"/>
  <c r="I26" i="4"/>
  <c r="H26" i="4"/>
  <c r="G26" i="4"/>
  <c r="F26" i="4"/>
  <c r="E26" i="4"/>
  <c r="M25" i="4"/>
  <c r="M24" i="4"/>
  <c r="M23" i="4"/>
  <c r="M22" i="4"/>
  <c r="M21" i="4"/>
  <c r="M20" i="4"/>
  <c r="M19" i="4"/>
  <c r="M18" i="4"/>
  <c r="M17" i="4"/>
  <c r="O15" i="4"/>
  <c r="N15" i="4"/>
  <c r="L15" i="4"/>
  <c r="K15" i="4"/>
  <c r="J15" i="4"/>
  <c r="I15" i="4"/>
  <c r="H15" i="4"/>
  <c r="G15" i="4"/>
  <c r="F15" i="4"/>
  <c r="M13" i="4"/>
  <c r="M12" i="4"/>
  <c r="M11" i="4"/>
  <c r="M10" i="4"/>
  <c r="M9" i="4"/>
  <c r="M8" i="4"/>
  <c r="M7" i="4"/>
  <c r="M6" i="4"/>
  <c r="O125" i="3"/>
  <c r="P20" i="1" s="1"/>
  <c r="M116" i="3"/>
  <c r="O48" i="3"/>
  <c r="N48" i="3"/>
  <c r="L48" i="3"/>
  <c r="K48" i="3"/>
  <c r="J48" i="3"/>
  <c r="I48" i="3"/>
  <c r="H48" i="3"/>
  <c r="G48" i="3"/>
  <c r="F48" i="3"/>
  <c r="E48" i="3"/>
  <c r="M47" i="3"/>
  <c r="M46" i="3"/>
  <c r="M45" i="3"/>
  <c r="M44" i="3"/>
  <c r="M43" i="3"/>
  <c r="M42" i="3"/>
  <c r="M41" i="3"/>
  <c r="M40" i="3"/>
  <c r="M39" i="3"/>
  <c r="O37" i="3"/>
  <c r="N37" i="3"/>
  <c r="L37" i="3"/>
  <c r="K37" i="3"/>
  <c r="J37" i="3"/>
  <c r="I37" i="3"/>
  <c r="H37" i="3"/>
  <c r="G37" i="3"/>
  <c r="F37" i="3"/>
  <c r="M37" i="3" s="1"/>
  <c r="E37" i="3"/>
  <c r="M36" i="3"/>
  <c r="M35" i="3"/>
  <c r="M34" i="3"/>
  <c r="M33" i="3"/>
  <c r="M32" i="3"/>
  <c r="M31" i="3"/>
  <c r="M30" i="3"/>
  <c r="M29" i="3"/>
  <c r="M28" i="3"/>
  <c r="O26" i="3"/>
  <c r="N26" i="3"/>
  <c r="L26" i="3"/>
  <c r="K26" i="3"/>
  <c r="J26" i="3"/>
  <c r="I26" i="3"/>
  <c r="H26" i="3"/>
  <c r="G26" i="3"/>
  <c r="F26" i="3"/>
  <c r="E26" i="3"/>
  <c r="M25" i="3"/>
  <c r="M24" i="3"/>
  <c r="M23" i="3"/>
  <c r="M22" i="3"/>
  <c r="M21" i="3"/>
  <c r="M20" i="3"/>
  <c r="M19" i="3"/>
  <c r="M18" i="3"/>
  <c r="M17" i="3"/>
  <c r="O15" i="3"/>
  <c r="N15" i="3"/>
  <c r="L15" i="3"/>
  <c r="K15" i="3"/>
  <c r="J15" i="3"/>
  <c r="I15" i="3"/>
  <c r="H15" i="3"/>
  <c r="G15" i="3"/>
  <c r="F15" i="3"/>
  <c r="E15" i="3"/>
  <c r="M14" i="3"/>
  <c r="M13" i="3"/>
  <c r="M12" i="3"/>
  <c r="M11" i="3"/>
  <c r="M10" i="3"/>
  <c r="M9" i="3"/>
  <c r="M8" i="3"/>
  <c r="M7" i="3"/>
  <c r="M6" i="3"/>
  <c r="O15" i="2"/>
  <c r="N15" i="2"/>
  <c r="L15" i="2"/>
  <c r="K15" i="2"/>
  <c r="J15" i="2"/>
  <c r="I15" i="2"/>
  <c r="H15" i="2"/>
  <c r="G15" i="2"/>
  <c r="F15" i="2"/>
  <c r="E15" i="2"/>
  <c r="M14" i="2"/>
  <c r="M13" i="2"/>
  <c r="M11" i="2"/>
  <c r="M10" i="2"/>
  <c r="M9" i="2"/>
  <c r="M8" i="2"/>
  <c r="M7" i="2"/>
  <c r="M6" i="2"/>
  <c r="O136" i="2"/>
  <c r="N136" i="2"/>
  <c r="L136" i="2"/>
  <c r="K136" i="2"/>
  <c r="J136" i="2"/>
  <c r="I136" i="2"/>
  <c r="H136" i="2"/>
  <c r="G136" i="2"/>
  <c r="F136" i="2"/>
  <c r="E136" i="2"/>
  <c r="M135" i="2"/>
  <c r="M134" i="2"/>
  <c r="M133" i="2"/>
  <c r="M132" i="2"/>
  <c r="M131" i="2"/>
  <c r="M130" i="2"/>
  <c r="M129" i="2"/>
  <c r="M128" i="2"/>
  <c r="M127" i="2"/>
  <c r="O125" i="2"/>
  <c r="N125" i="2"/>
  <c r="L125" i="2"/>
  <c r="K125" i="2"/>
  <c r="J125" i="2"/>
  <c r="I125" i="2"/>
  <c r="H125" i="2"/>
  <c r="G125" i="2"/>
  <c r="F125" i="2"/>
  <c r="E125" i="2"/>
  <c r="M124" i="2"/>
  <c r="M123" i="2"/>
  <c r="M122" i="2"/>
  <c r="M121" i="2"/>
  <c r="M120" i="2"/>
  <c r="M119" i="2"/>
  <c r="M118" i="2"/>
  <c r="M117" i="2"/>
  <c r="M116" i="2"/>
  <c r="O114" i="2"/>
  <c r="N114" i="2"/>
  <c r="L114" i="2"/>
  <c r="K114" i="2"/>
  <c r="J114" i="2"/>
  <c r="I114" i="2"/>
  <c r="H114" i="2"/>
  <c r="G114" i="2"/>
  <c r="F114" i="2"/>
  <c r="E114" i="2"/>
  <c r="M113" i="2"/>
  <c r="M112" i="2"/>
  <c r="M111" i="2"/>
  <c r="M110" i="2"/>
  <c r="M109" i="2"/>
  <c r="M108" i="2"/>
  <c r="M107" i="2"/>
  <c r="M106" i="2"/>
  <c r="M105" i="2"/>
  <c r="O103" i="2"/>
  <c r="N103" i="2"/>
  <c r="L103" i="2"/>
  <c r="K103" i="2"/>
  <c r="J103" i="2"/>
  <c r="I103" i="2"/>
  <c r="H103" i="2"/>
  <c r="G103" i="2"/>
  <c r="F103" i="2"/>
  <c r="E103" i="2"/>
  <c r="M102" i="2"/>
  <c r="M101" i="2"/>
  <c r="M100" i="2"/>
  <c r="M99" i="2"/>
  <c r="M98" i="2"/>
  <c r="M97" i="2"/>
  <c r="M96" i="2"/>
  <c r="M95" i="2"/>
  <c r="M94" i="2"/>
  <c r="O92" i="2"/>
  <c r="N92" i="2"/>
  <c r="L92" i="2"/>
  <c r="K92" i="2"/>
  <c r="J92" i="2"/>
  <c r="I92" i="2"/>
  <c r="H92" i="2"/>
  <c r="G92" i="2"/>
  <c r="F92" i="2"/>
  <c r="E92" i="2"/>
  <c r="M91" i="2"/>
  <c r="M90" i="2"/>
  <c r="M89" i="2"/>
  <c r="M88" i="2"/>
  <c r="M87" i="2"/>
  <c r="M86" i="2"/>
  <c r="M85" i="2"/>
  <c r="M84" i="2"/>
  <c r="M83" i="2"/>
  <c r="O81" i="2"/>
  <c r="N81" i="2"/>
  <c r="L81" i="2"/>
  <c r="K81" i="2"/>
  <c r="J81" i="2"/>
  <c r="I81" i="2"/>
  <c r="H81" i="2"/>
  <c r="G81" i="2"/>
  <c r="F81" i="2"/>
  <c r="E81" i="2"/>
  <c r="M80" i="2"/>
  <c r="M79" i="2"/>
  <c r="M78" i="2"/>
  <c r="M77" i="2"/>
  <c r="M76" i="2"/>
  <c r="M75" i="2"/>
  <c r="M74" i="2"/>
  <c r="M73" i="2"/>
  <c r="M72" i="2"/>
  <c r="O70" i="2"/>
  <c r="N70" i="2"/>
  <c r="L70" i="2"/>
  <c r="K70" i="2"/>
  <c r="J70" i="2"/>
  <c r="I70" i="2"/>
  <c r="H70" i="2"/>
  <c r="G70" i="2"/>
  <c r="F70" i="2"/>
  <c r="E70" i="2"/>
  <c r="M69" i="2"/>
  <c r="M68" i="2"/>
  <c r="M67" i="2"/>
  <c r="M66" i="2"/>
  <c r="M65" i="2"/>
  <c r="M64" i="2"/>
  <c r="M63" i="2"/>
  <c r="M62" i="2"/>
  <c r="M61" i="2"/>
  <c r="O59" i="2"/>
  <c r="N59" i="2"/>
  <c r="L59" i="2"/>
  <c r="K59" i="2"/>
  <c r="J59" i="2"/>
  <c r="I59" i="2"/>
  <c r="H59" i="2"/>
  <c r="G59" i="2"/>
  <c r="F59" i="2"/>
  <c r="E59" i="2"/>
  <c r="M58" i="2"/>
  <c r="M57" i="2"/>
  <c r="M56" i="2"/>
  <c r="M55" i="2"/>
  <c r="M54" i="2"/>
  <c r="M53" i="2"/>
  <c r="M52" i="2"/>
  <c r="M51" i="2"/>
  <c r="M50" i="2"/>
  <c r="O48" i="2"/>
  <c r="N48" i="2"/>
  <c r="L48" i="2"/>
  <c r="K48" i="2"/>
  <c r="J48" i="2"/>
  <c r="I48" i="2"/>
  <c r="H48" i="2"/>
  <c r="G48" i="2"/>
  <c r="F48" i="2"/>
  <c r="E48" i="2"/>
  <c r="M47" i="2"/>
  <c r="M46" i="2"/>
  <c r="M45" i="2"/>
  <c r="M44" i="2"/>
  <c r="M43" i="2"/>
  <c r="M42" i="2"/>
  <c r="M41" i="2"/>
  <c r="M40" i="2"/>
  <c r="M39" i="2"/>
  <c r="O17" i="1"/>
  <c r="N14" i="1"/>
  <c r="N22" i="1"/>
  <c r="AD7" i="1"/>
  <c r="P17" i="1"/>
  <c r="G17" i="1"/>
  <c r="H17" i="1"/>
  <c r="I17" i="1"/>
  <c r="J17" i="1"/>
  <c r="K17" i="1"/>
  <c r="L17" i="1"/>
  <c r="M17" i="1"/>
  <c r="N16" i="1"/>
  <c r="N13" i="1"/>
  <c r="N12" i="1"/>
  <c r="N11" i="1"/>
  <c r="N10" i="1"/>
  <c r="N9" i="1"/>
  <c r="N8" i="1"/>
  <c r="J125" i="3" l="1"/>
  <c r="K20" i="1" s="1"/>
  <c r="H59" i="4"/>
  <c r="I21" i="1" s="1"/>
  <c r="H125" i="3"/>
  <c r="I20" i="1" s="1"/>
  <c r="L125" i="3"/>
  <c r="M20" i="1" s="1"/>
  <c r="M59" i="2"/>
  <c r="M114" i="2"/>
  <c r="G345" i="2"/>
  <c r="H19" i="1" s="1"/>
  <c r="K345" i="2"/>
  <c r="L19" i="1" s="1"/>
  <c r="M70" i="2"/>
  <c r="M339" i="2"/>
  <c r="H345" i="2"/>
  <c r="I19" i="1" s="1"/>
  <c r="M338" i="2"/>
  <c r="M342" i="2"/>
  <c r="M103" i="2"/>
  <c r="M26" i="3"/>
  <c r="M26" i="4"/>
  <c r="M55" i="4"/>
  <c r="M122" i="3"/>
  <c r="K125" i="3"/>
  <c r="L20" i="1" s="1"/>
  <c r="M120" i="3"/>
  <c r="M268" i="2"/>
  <c r="E345" i="2"/>
  <c r="F19" i="1" s="1"/>
  <c r="M344" i="2"/>
  <c r="L345" i="2"/>
  <c r="M19" i="1" s="1"/>
  <c r="M15" i="2"/>
  <c r="M52" i="4"/>
  <c r="M50" i="4"/>
  <c r="J59" i="4"/>
  <c r="K21" i="1" s="1"/>
  <c r="G59" i="4"/>
  <c r="H21" i="1" s="1"/>
  <c r="M147" i="2"/>
  <c r="M213" i="2"/>
  <c r="M92" i="3"/>
  <c r="I125" i="3"/>
  <c r="J20" i="1" s="1"/>
  <c r="M119" i="3"/>
  <c r="M279" i="2"/>
  <c r="M337" i="2"/>
  <c r="M341" i="2"/>
  <c r="F345" i="2"/>
  <c r="G19" i="1" s="1"/>
  <c r="J345" i="2"/>
  <c r="K19" i="1" s="1"/>
  <c r="N345" i="2"/>
  <c r="O19" i="1" s="1"/>
  <c r="M54" i="4"/>
  <c r="E125" i="3"/>
  <c r="M48" i="2"/>
  <c r="M15" i="3"/>
  <c r="I59" i="4"/>
  <c r="J21" i="1" s="1"/>
  <c r="M59" i="3"/>
  <c r="M103" i="3"/>
  <c r="G125" i="3"/>
  <c r="H20" i="1" s="1"/>
  <c r="M340" i="2"/>
  <c r="I345" i="2"/>
  <c r="J19" i="1" s="1"/>
  <c r="M343" i="2"/>
  <c r="M81" i="2"/>
  <c r="M92" i="2"/>
  <c r="M125" i="2"/>
  <c r="M136" i="2"/>
  <c r="M48" i="3"/>
  <c r="M26" i="2"/>
  <c r="M37" i="2"/>
  <c r="M53" i="4"/>
  <c r="K59" i="4"/>
  <c r="L21" i="1" s="1"/>
  <c r="N59" i="4"/>
  <c r="O21" i="1" s="1"/>
  <c r="M180" i="2"/>
  <c r="M81" i="3"/>
  <c r="M124" i="3"/>
  <c r="F125" i="3"/>
  <c r="G20" i="1" s="1"/>
  <c r="M123" i="3"/>
  <c r="M312" i="2"/>
  <c r="O345" i="2"/>
  <c r="P19" i="1" s="1"/>
  <c r="O23" i="1"/>
  <c r="O24" i="1" s="1"/>
  <c r="P23" i="1"/>
  <c r="P24" i="1" s="1"/>
  <c r="F59" i="4"/>
  <c r="G21" i="1" s="1"/>
  <c r="M51" i="4"/>
  <c r="M117" i="3"/>
  <c r="M336" i="2"/>
  <c r="J23" i="1" l="1"/>
  <c r="J24" i="1" s="1"/>
  <c r="M125" i="3"/>
  <c r="I23" i="1"/>
  <c r="I24" i="1" s="1"/>
  <c r="K23" i="1"/>
  <c r="K24" i="1" s="1"/>
  <c r="M23" i="1"/>
  <c r="M24" i="1" s="1"/>
  <c r="H23" i="1"/>
  <c r="H24" i="1" s="1"/>
  <c r="F20" i="1"/>
  <c r="N20" i="1" s="1"/>
  <c r="L23" i="1"/>
  <c r="L24" i="1" s="1"/>
  <c r="G23" i="1"/>
  <c r="G24" i="1" s="1"/>
  <c r="M345" i="2"/>
  <c r="N19" i="1"/>
  <c r="M14" i="4" l="1"/>
  <c r="E15" i="4"/>
  <c r="M15" i="4" s="1"/>
  <c r="E58" i="4"/>
  <c r="E59" i="4" s="1"/>
  <c r="N15" i="1"/>
  <c r="F17" i="1"/>
  <c r="N17" i="1" s="1"/>
  <c r="M59" i="4" l="1"/>
  <c r="F21" i="1"/>
  <c r="M58" i="4"/>
  <c r="N21" i="1" l="1"/>
  <c r="F23" i="1"/>
  <c r="N23" i="1" l="1"/>
  <c r="N24" i="1" s="1"/>
  <c r="F24" i="1"/>
</calcChain>
</file>

<file path=xl/sharedStrings.xml><?xml version="1.0" encoding="utf-8"?>
<sst xmlns="http://schemas.openxmlformats.org/spreadsheetml/2006/main" count="1786" uniqueCount="504">
  <si>
    <t>Save File as : Muncde_AD_ccyy_Mnn.XLS (e.g.: GT411_AD_2005_M10)</t>
  </si>
  <si>
    <t>Change Year End (ccyy) to Financial Year End (e.g.: 2005 for year 2004/2005) and Month End (Mnn) to Active Month (M01=July...M12=June)(e.g.: M10)</t>
  </si>
  <si>
    <t xml:space="preserve">Change Muncde to your own municipal code (e.g.: GT411) 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</si>
  <si>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</si>
  <si>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</si>
  <si>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</si>
  <si>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</si>
  <si>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</si>
  <si>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</si>
  <si>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</si>
  <si>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</si>
  <si>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</si>
  <si>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</si>
  <si>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</si>
  <si>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</si>
  <si>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</si>
  <si>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</si>
  <si>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</si>
  <si>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1100</t>
  </si>
  <si>
    <t>Debtors Age Analysis By Income Source</t>
  </si>
  <si>
    <t>1200</t>
  </si>
  <si>
    <t>1300</t>
  </si>
  <si>
    <t>1400</t>
  </si>
  <si>
    <t>1500</t>
  </si>
  <si>
    <t>1600</t>
  </si>
  <si>
    <t>1700</t>
  </si>
  <si>
    <t>1900</t>
  </si>
  <si>
    <t>Other</t>
  </si>
  <si>
    <t>2000</t>
  </si>
  <si>
    <t>Total By Income Source</t>
  </si>
  <si>
    <t>2100</t>
  </si>
  <si>
    <t>Debtors Age Analysis By Customer Group</t>
  </si>
  <si>
    <t>2200</t>
  </si>
  <si>
    <t>2300</t>
  </si>
  <si>
    <t>2400</t>
  </si>
  <si>
    <t>Households</t>
  </si>
  <si>
    <t>2500</t>
  </si>
  <si>
    <t>2600</t>
  </si>
  <si>
    <t>Total By Customer Group</t>
  </si>
  <si>
    <t>DC1</t>
  </si>
  <si>
    <t>DC10</t>
  </si>
  <si>
    <t>DC12</t>
  </si>
  <si>
    <t>DC13</t>
  </si>
  <si>
    <t>DC14</t>
  </si>
  <si>
    <t>DC15</t>
  </si>
  <si>
    <t>DC16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</si>
  <si>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</si>
  <si>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</si>
  <si>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</si>
  <si>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</si>
  <si>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</si>
  <si>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</si>
  <si>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</si>
  <si>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</si>
  <si>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</si>
  <si>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</si>
  <si>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</si>
  <si>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</si>
  <si>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</si>
  <si>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</si>
  <si>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</si>
  <si>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</si>
  <si>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</si>
  <si>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</si>
  <si>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</si>
  <si>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</si>
  <si>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</si>
  <si>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</si>
  <si>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</si>
  <si>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</si>
  <si>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</si>
  <si>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</si>
  <si>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</si>
  <si>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</si>
  <si>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</si>
  <si>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</si>
  <si>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</si>
  <si>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</si>
  <si>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</si>
  <si>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</si>
  <si>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</si>
  <si>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</si>
  <si>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</si>
  <si>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</si>
  <si>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</si>
  <si>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</si>
  <si>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</si>
  <si>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</si>
  <si>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</si>
  <si>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</si>
  <si>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</si>
  <si>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</si>
  <si>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</si>
  <si>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</si>
  <si>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</si>
  <si>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</si>
  <si>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</si>
  <si>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</si>
  <si>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</si>
  <si>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</si>
  <si>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</si>
  <si>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</si>
  <si>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</si>
  <si>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</si>
  <si>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</si>
  <si>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</si>
  <si>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</si>
  <si>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</si>
  <si>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</si>
  <si>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</si>
  <si>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</si>
  <si>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</si>
  <si>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</si>
  <si>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</si>
  <si>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</si>
  <si>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</si>
  <si>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</si>
  <si>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</si>
  <si>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</si>
  <si>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</si>
  <si>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</si>
  <si>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</si>
  <si>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</si>
  <si>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</si>
  <si>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</si>
  <si>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</si>
  <si>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</si>
  <si>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</si>
  <si>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</si>
  <si>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</si>
  <si>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</si>
  <si>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</si>
  <si>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</si>
  <si>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</si>
  <si>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</si>
  <si>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</si>
  <si>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</si>
  <si>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</si>
  <si>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</si>
  <si>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</si>
  <si>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</si>
  <si>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</si>
  <si>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</si>
  <si>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</si>
  <si>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</si>
  <si>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</si>
  <si>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</si>
  <si>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</si>
  <si>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</si>
  <si>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</si>
  <si>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</si>
  <si>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</si>
  <si>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</si>
  <si>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</si>
  <si>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</si>
  <si>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</si>
  <si>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</si>
  <si>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</si>
  <si>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</si>
  <si>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</si>
  <si>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</si>
  <si>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</si>
  <si>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</si>
  <si>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</si>
  <si>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</si>
  <si>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</si>
  <si>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</si>
  <si>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</si>
  <si>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</si>
  <si>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</si>
  <si>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</si>
  <si>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</si>
  <si>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</si>
  <si>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</si>
  <si>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</si>
  <si>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</si>
  <si>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</si>
  <si>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</si>
  <si>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</si>
  <si>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</si>
  <si>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</si>
  <si>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</si>
  <si>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</si>
  <si>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</si>
  <si>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</si>
  <si>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</si>
  <si>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</si>
  <si>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</si>
  <si>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</si>
  <si>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</si>
  <si>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</si>
  <si>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</si>
  <si>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</si>
  <si>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</si>
  <si>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</si>
  <si>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</si>
  <si>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</si>
  <si>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</si>
  <si>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</si>
  <si>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</si>
  <si>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</si>
  <si>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</si>
  <si>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</si>
  <si>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</si>
  <si>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</si>
  <si>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</si>
  <si>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</si>
  <si>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</si>
  <si>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</si>
  <si>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</si>
  <si>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</si>
  <si>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</si>
  <si>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</si>
  <si>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</si>
  <si>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</si>
  <si>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</si>
  <si>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</si>
  <si>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</si>
  <si>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</si>
  <si>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</si>
  <si>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</si>
  <si>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</si>
  <si>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</si>
  <si>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</si>
  <si>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</si>
  <si>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</si>
  <si>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</si>
  <si>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</si>
  <si>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</si>
  <si>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</si>
  <si>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</si>
  <si>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</si>
  <si>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</si>
  <si>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</si>
  <si>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</si>
  <si>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</si>
  <si>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</si>
  <si>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</si>
  <si>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</si>
  <si>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</si>
  <si>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</si>
  <si>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</si>
  <si>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</si>
  <si>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</si>
  <si>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</si>
  <si>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</si>
  <si>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</si>
  <si>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</si>
  <si>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</si>
  <si>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</si>
  <si>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</si>
  <si>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</si>
  <si>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</si>
  <si>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</si>
  <si>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</si>
  <si>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</si>
  <si>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</si>
  <si>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</si>
  <si>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</si>
  <si>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</si>
  <si>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</si>
  <si>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</si>
  <si>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</si>
  <si>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</si>
  <si>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</si>
  <si>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</si>
  <si>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</si>
  <si>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</si>
  <si>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</si>
  <si>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</si>
  <si>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</si>
  <si>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</si>
  <si>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</si>
  <si>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</si>
  <si>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</si>
  <si>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</si>
  <si>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</si>
  <si>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</si>
  <si>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</si>
  <si>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</si>
  <si>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</si>
  <si>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</si>
  <si>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</si>
  <si>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</si>
  <si>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</si>
  <si>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</si>
  <si>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</si>
  <si>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</si>
  <si>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</si>
  <si>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</si>
  <si>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</si>
  <si>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</si>
  <si>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</si>
  <si>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</si>
  <si>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</si>
  <si>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</si>
  <si>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</si>
  <si>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</si>
  <si>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</si>
  <si>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</si>
  <si>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EKU</t>
  </si>
  <si>
    <t>ETH</t>
  </si>
  <si>
    <t>JHB</t>
  </si>
  <si>
    <t>NMA</t>
  </si>
  <si>
    <t>NW397</t>
  </si>
  <si>
    <t>TSH</t>
  </si>
  <si>
    <t>Trade and Other Receivables from Exchange Transactions - Water</t>
  </si>
  <si>
    <t>Trade and Other Receivables from Exchange Transactions - Electricity</t>
  </si>
  <si>
    <t>1810</t>
  </si>
  <si>
    <t>1820</t>
  </si>
  <si>
    <t>Other Municipalities</t>
  </si>
  <si>
    <t>Actual Bad Debts Written Off against Debtors</t>
  </si>
  <si>
    <t>Impairment - Bad Debts i.t.o Council Policy</t>
  </si>
  <si>
    <t>Notes:</t>
  </si>
  <si>
    <t>The aim of this schedule is to ensure that the impairment contribution is done in a structured manner</t>
  </si>
  <si>
    <t>The impairment amount that is entered in this block should be the agregated amount as per the calculation formula in the municipality</t>
  </si>
  <si>
    <t>If a formule to calculate impairment is not in place this is a tool that can be used to develop such a formula and get it approved as part of the accounting policy</t>
  </si>
  <si>
    <t>Impairment - Bad Debts i.t.o Council Policy :</t>
  </si>
  <si>
    <t>Total By Income Source = Total by Customer Group</t>
  </si>
  <si>
    <t>Bad Debts=Bad Debts written off during the month</t>
  </si>
  <si>
    <t>AD : AGE ANALYSIS OF DEBTORS (All values in Rand)</t>
  </si>
  <si>
    <t>Code</t>
  </si>
  <si>
    <t>Provincial: Education</t>
  </si>
  <si>
    <t>Provincial: Health</t>
  </si>
  <si>
    <t>Provincial: Social Development</t>
  </si>
  <si>
    <t>Provincial: Public Works, Roads and Transport</t>
  </si>
  <si>
    <t>Provincial: Agriculture</t>
  </si>
  <si>
    <t>Provincial: Sport, Arts and Culture</t>
  </si>
  <si>
    <t>Provincial: Housing and Local Government</t>
  </si>
  <si>
    <t>Provincial: Office of the Premier</t>
  </si>
  <si>
    <t>Provincial: Other Departments</t>
  </si>
  <si>
    <t>National: Public Works</t>
  </si>
  <si>
    <t>TOTAL</t>
  </si>
  <si>
    <t>Area</t>
  </si>
  <si>
    <t>Commercial</t>
  </si>
  <si>
    <t>2300 COMMERCIAL (All values in Rand)</t>
  </si>
  <si>
    <t>2400 HOUSEHOLDS (All values in Rand)</t>
  </si>
  <si>
    <t>RSA</t>
  </si>
  <si>
    <t>National: Agriculture, Forestry and Fisheries</t>
  </si>
  <si>
    <t>National: Arts and Culture</t>
  </si>
  <si>
    <t>National: Basic Education</t>
  </si>
  <si>
    <t>National: Communications</t>
  </si>
  <si>
    <t>National: Cooperative Governance and Traditional Affairs</t>
  </si>
  <si>
    <t>National: Correctional Services</t>
  </si>
  <si>
    <t>National: Defence and Military Veterans</t>
  </si>
  <si>
    <t>National: Economic Development</t>
  </si>
  <si>
    <t>National: Energy</t>
  </si>
  <si>
    <t>National: Environmental Affairs</t>
  </si>
  <si>
    <t>National: Government Communication and Information System</t>
  </si>
  <si>
    <t>National: Health</t>
  </si>
  <si>
    <t>National: Higher Education and Training</t>
  </si>
  <si>
    <t>National: Home Affairs</t>
  </si>
  <si>
    <t>National: Human Settlements</t>
  </si>
  <si>
    <t>National: Independent Police Investigative Directorate</t>
  </si>
  <si>
    <t xml:space="preserve">National: International Relations and Cooperation </t>
  </si>
  <si>
    <t>National: Justice and Constitutional Development</t>
  </si>
  <si>
    <t>National: Labour</t>
  </si>
  <si>
    <t>National: Mineral Resources</t>
  </si>
  <si>
    <t>National: National Treasury</t>
  </si>
  <si>
    <t>National: Parliament</t>
  </si>
  <si>
    <t>National: Performance Monitoring and Evaluation</t>
  </si>
  <si>
    <t>National: Police</t>
  </si>
  <si>
    <t>National: Public Enterprises</t>
  </si>
  <si>
    <t>National: Public Service and Administration</t>
  </si>
  <si>
    <t>National: Rural Development and Land Reform</t>
  </si>
  <si>
    <t>National: Science and Technology</t>
  </si>
  <si>
    <t>National: Social Development</t>
  </si>
  <si>
    <t>National: Sport and Recreation South Africa</t>
  </si>
  <si>
    <t>National: Statistics South Africa</t>
  </si>
  <si>
    <t>National: The Presidency</t>
  </si>
  <si>
    <t>National: Tourism</t>
  </si>
  <si>
    <t>National: Trade and Industry</t>
  </si>
  <si>
    <t>National: Transport</t>
  </si>
  <si>
    <t>National: Water Affairs</t>
  </si>
  <si>
    <t>National: Women, Children and People with Disabilities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</si>
  <si>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</si>
  <si>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</si>
  <si>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</si>
  <si>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</si>
  <si>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</si>
  <si>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</si>
  <si>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</si>
  <si>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</si>
  <si>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</si>
  <si>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</si>
  <si>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</si>
  <si>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</si>
  <si>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</si>
  <si>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</si>
  <si>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</si>
  <si>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</si>
  <si>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</si>
  <si>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</si>
  <si>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</si>
  <si>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</si>
  <si>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</si>
  <si>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</si>
  <si>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</si>
  <si>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</si>
  <si>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</si>
  <si>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</si>
  <si>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</si>
  <si>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</si>
  <si>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</si>
  <si>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</si>
  <si>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</si>
  <si>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</si>
  <si>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</si>
  <si>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</si>
  <si>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</si>
  <si>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</si>
  <si>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</si>
  <si>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</si>
  <si>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2251</t>
  </si>
  <si>
    <t>2252</t>
  </si>
  <si>
    <t>2253</t>
  </si>
  <si>
    <t>2254</t>
  </si>
  <si>
    <t>2255</t>
  </si>
  <si>
    <t>2256</t>
  </si>
  <si>
    <t>2257</t>
  </si>
  <si>
    <t>2258</t>
  </si>
  <si>
    <t>2250</t>
  </si>
  <si>
    <t>2299</t>
  </si>
  <si>
    <t>2401</t>
  </si>
  <si>
    <t>2402</t>
  </si>
  <si>
    <t>2403</t>
  </si>
  <si>
    <t>2404</t>
  </si>
  <si>
    <t>2499</t>
  </si>
  <si>
    <t>2301</t>
  </si>
  <si>
    <t>2302</t>
  </si>
  <si>
    <t>2303</t>
  </si>
  <si>
    <t>2304</t>
  </si>
  <si>
    <t>2399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</si>
  <si>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</si>
  <si>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</si>
  <si>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</si>
  <si>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Interest on Arrear Debtor Accounts</t>
  </si>
  <si>
    <t>Receivables from Exchange Transactions - Property Rental Debtors</t>
  </si>
  <si>
    <t>Property Rental Debtors: including housing and land sale debtors</t>
  </si>
  <si>
    <t>DC18</t>
  </si>
  <si>
    <t>Recoverable unauthorised, irregular or fruitless and wasteful Expenditure</t>
  </si>
  <si>
    <t>Organs of State</t>
  </si>
  <si>
    <t>The total debtors amount must balance the total amount reflected for debtors on the BSAC return.</t>
  </si>
  <si>
    <t>2200 ORGANS OF STATE (All values in Rand)</t>
  </si>
  <si>
    <t>Businesses: Municipal Licensed Area</t>
  </si>
  <si>
    <t>Businesses: Eskom Licensed Area</t>
  </si>
  <si>
    <t>Industrial: Municipal Licensed Area</t>
  </si>
  <si>
    <t>Industrial: Eskom Licensed Area</t>
  </si>
  <si>
    <t>2305</t>
  </si>
  <si>
    <t>Mining Companies: Municipal Licensed Area</t>
  </si>
  <si>
    <t>2306</t>
  </si>
  <si>
    <t>Mining Companies: Eskom Licensed Area</t>
  </si>
  <si>
    <t>2307</t>
  </si>
  <si>
    <t>Embassies and Consulates: Municipal Licensed Area</t>
  </si>
  <si>
    <t>Embassies and Consulates: Eskom Licensed Area</t>
  </si>
  <si>
    <t>2308</t>
  </si>
  <si>
    <t>Other: Municipal Licensed Area</t>
  </si>
  <si>
    <t>Other: Eskom Licensed Area</t>
  </si>
  <si>
    <t>2309</t>
  </si>
  <si>
    <t>2310</t>
  </si>
  <si>
    <t>Public Institutions: Constitutional</t>
  </si>
  <si>
    <t>Public Institutions: Major Public Entities</t>
  </si>
  <si>
    <t>Public Institutions: Other: National Public Entities</t>
  </si>
  <si>
    <t>Public Institutions: Other: National Government Business Enterprises</t>
  </si>
  <si>
    <t>Public Institutions: Other: Provincial Public Entities</t>
  </si>
  <si>
    <t>Public Institutions: Other: Provincial Government Business Enterprises</t>
  </si>
  <si>
    <t>Other Traditional Authority Property</t>
  </si>
  <si>
    <t>2270</t>
  </si>
  <si>
    <t>2271</t>
  </si>
  <si>
    <t>2272</t>
  </si>
  <si>
    <t>2273</t>
  </si>
  <si>
    <t>2274</t>
  </si>
  <si>
    <t>2275</t>
  </si>
  <si>
    <t>2276</t>
  </si>
  <si>
    <t>2277</t>
  </si>
  <si>
    <t>2290</t>
  </si>
  <si>
    <t>Debt owed by Organs of State includes vacant land zoned for government purposes or registered in the name of the relevant institution</t>
  </si>
  <si>
    <t>Debt owed by public institutions listed in the PFMA Schedules (see attached), must be grouped according to the main public institution categories provided.</t>
  </si>
  <si>
    <t>Other includes educational institutions (crèches, school, universities, etc), Non-profit organisations (Churches, religious, cultural, sec 21, etc) or any other commercial debtor that does not fall under any of the identified commercial categories.</t>
  </si>
  <si>
    <t>Indigents households as determined by the policy of the municpality. All other amounts due by households is regarded as non-indigent.</t>
  </si>
  <si>
    <t>Households: Non-indigents - Municpal Licensed Area</t>
  </si>
  <si>
    <t>Households: Non-indigents - Eskom Licensed Area</t>
  </si>
  <si>
    <t>Households: Indigents - Municipal Licensed Area</t>
  </si>
  <si>
    <t>Households: Indigents - Eskom Licensed Area</t>
  </si>
  <si>
    <t>Select Category for each block</t>
  </si>
  <si>
    <t>Select the relevant National department, Provincial department or Public Institution from the dropdown list to populate the category</t>
  </si>
  <si>
    <t>Municipal and Eskom licensed areas refer to the debt owed to the municipality on commercial properties situated in those areas which includes vacant land</t>
  </si>
  <si>
    <t>Municipal and Eskom licensed areas refer to the debt owed to the municipality on residential properties situated in those areas which include vacant land.</t>
  </si>
  <si>
    <t>DC17</t>
  </si>
  <si>
    <t>DC43</t>
  </si>
  <si>
    <t>DC44</t>
  </si>
  <si>
    <t>DC45</t>
  </si>
  <si>
    <t>DC46</t>
  </si>
  <si>
    <t>DC47</t>
  </si>
  <si>
    <t>DC48</t>
  </si>
  <si>
    <t>FS171</t>
  </si>
  <si>
    <t>FS172</t>
  </si>
  <si>
    <t>FS173</t>
  </si>
  <si>
    <t>GT461</t>
  </si>
  <si>
    <t>GT462</t>
  </si>
  <si>
    <t>EC443</t>
  </si>
  <si>
    <t>EC444</t>
  </si>
  <si>
    <t>National: Defence and Military veterans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</si>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</sst>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>
      <alignment horizontal="right" wrapText="1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 applyProtection="1">
      <alignment horizontal="right" wrapText="1"/>
      <protection locked="0"/>
    </xf>
    <xf numFmtId="0" fontId="5" fillId="0" borderId="0" xfId="0" applyFont="1"/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3" fillId="0" borderId="0" xfId="0" quotePrefix="1" applyFont="1" applyAlignment="1">
      <alignment wrapText="1"/>
    </xf>
    <xf numFmtId="0" fontId="6" fillId="0" borderId="0" xfId="0" applyFont="1" applyAlignment="1"/>
    <xf numFmtId="0" fontId="7" fillId="0" borderId="0" xfId="0" applyFont="1"/>
    <xf numFmtId="0" fontId="7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</xf>
    <xf numFmtId="0" fontId="12" fillId="0" borderId="0" xfId="0" applyFont="1" applyAlignment="1">
      <alignment wrapText="1"/>
    </xf>
    <xf numFmtId="0" fontId="12" fillId="0" borderId="0" xfId="0" quotePrefix="1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wrapText="1"/>
    </xf>
    <xf numFmtId="3" fontId="12" fillId="0" borderId="0" xfId="0" applyNumberFormat="1" applyFont="1" applyFill="1" applyAlignment="1" applyProtection="1">
      <alignment horizontal="right" wrapText="1"/>
      <protection locked="0"/>
    </xf>
    <xf numFmtId="0" fontId="0" fillId="0" borderId="0" xfId="0" applyFill="1"/>
    <xf numFmtId="0" fontId="7" fillId="0" borderId="0" xfId="0" quotePrefix="1" applyFont="1"/>
    <xf numFmtId="0" fontId="7" fillId="0" borderId="0" xfId="0" applyNumberFormat="1" applyFont="1"/>
    <xf numFmtId="0" fontId="0" fillId="3" borderId="0" xfId="0" applyFill="1"/>
    <xf numFmtId="0" fontId="4" fillId="3" borderId="0" xfId="0" applyFont="1" applyFill="1" applyAlignment="1">
      <alignment wrapText="1"/>
    </xf>
    <xf numFmtId="0" fontId="7" fillId="3" borderId="0" xfId="0" applyNumberFormat="1" applyFont="1" applyFill="1"/>
    <xf numFmtId="0" fontId="3" fillId="3" borderId="0" xfId="0" applyFont="1" applyFill="1" applyAlignment="1">
      <alignment wrapText="1"/>
    </xf>
    <xf numFmtId="0" fontId="3" fillId="3" borderId="0" xfId="0" quotePrefix="1" applyFont="1" applyFill="1" applyAlignment="1">
      <alignment wrapText="1"/>
    </xf>
    <xf numFmtId="0" fontId="6" fillId="3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3" fontId="14" fillId="0" borderId="0" xfId="0" applyNumberFormat="1" applyFont="1" applyFill="1" applyAlignment="1">
      <alignment horizontal="right" wrapText="1"/>
    </xf>
    <xf numFmtId="0" fontId="13" fillId="0" borderId="0" xfId="0" quotePrefix="1" applyFont="1" applyAlignment="1">
      <alignment wrapText="1"/>
    </xf>
    <xf numFmtId="0" fontId="9" fillId="0" borderId="0" xfId="0" applyFont="1" applyAlignment="1">
      <alignment wrapText="1"/>
    </xf>
    <xf numFmtId="3" fontId="14" fillId="0" borderId="0" xfId="0" applyNumberFormat="1" applyFont="1" applyFill="1" applyAlignment="1" applyProtection="1">
      <alignment horizontal="right" wrapText="1"/>
    </xf>
    <xf numFmtId="0" fontId="13" fillId="0" borderId="0" xfId="0" quotePrefix="1" applyFont="1" applyFill="1" applyAlignment="1">
      <alignment wrapText="1"/>
    </xf>
    <xf numFmtId="0" fontId="15" fillId="0" borderId="0" xfId="0" applyFont="1" applyAlignment="1">
      <alignment wrapText="1"/>
    </xf>
    <xf numFmtId="3" fontId="3" fillId="4" borderId="0" xfId="0" applyNumberFormat="1" applyFont="1" applyFill="1" applyAlignment="1">
      <alignment horizontal="right" wrapText="1"/>
    </xf>
    <xf numFmtId="0" fontId="7" fillId="4" borderId="0" xfId="0" applyFont="1" applyFill="1" applyProtection="1">
      <protection locked="0"/>
    </xf>
    <xf numFmtId="0" fontId="10" fillId="0" borderId="0" xfId="0" applyFont="1" applyAlignment="1">
      <alignment wrapText="1"/>
    </xf>
    <xf numFmtId="0" fontId="0" fillId="0" borderId="0" xfId="0" quotePrefix="1"/>
    <xf numFmtId="3" fontId="14" fillId="2" borderId="0" xfId="0" applyNumberFormat="1" applyFont="1" applyFill="1" applyAlignment="1" applyProtection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97"/>
  <sheetViews>
    <sheetView tabSelected="1" topLeftCell="D1" zoomScale="75" zoomScaleNormal="75" workbookViewId="0">
      <selection activeCell="N17" sqref="N17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61.85546875" customWidth="1"/>
    <col min="6" max="16" width="12.7109375" customWidth="1"/>
    <col min="17" max="26" width="9.140625" style="8"/>
    <col min="27" max="27" width="9.140625" style="8" customWidth="1"/>
    <col min="28" max="31" width="9.140625" hidden="1" customWidth="1"/>
  </cols>
  <sheetData>
    <row r="1" spans="1:30" ht="12.75" customHeight="1" x14ac:dyDescent="0.2">
      <c r="A1" s="50" t="s">
        <v>320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30" ht="12.75" customHeight="1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30" ht="12.75" customHeight="1" x14ac:dyDescent="0.2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30" ht="12.75" customHeight="1" x14ac:dyDescent="0.2">
      <c r="A4" s="49" t="s">
        <v>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30" ht="12.75" customHeight="1" x14ac:dyDescent="0.2">
      <c r="A5" s="48" t="s">
        <v>3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30" ht="51" x14ac:dyDescent="0.2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3" t="s">
        <v>9</v>
      </c>
      <c r="G6" s="3" t="s">
        <v>10</v>
      </c>
      <c r="H6" s="3" t="s">
        <v>11</v>
      </c>
      <c r="I6" s="3" t="s">
        <v>12</v>
      </c>
      <c r="J6" s="3" t="s">
        <v>13</v>
      </c>
      <c r="K6" s="3" t="s">
        <v>14</v>
      </c>
      <c r="L6" s="3" t="s">
        <v>15</v>
      </c>
      <c r="M6" s="3" t="s">
        <v>16</v>
      </c>
      <c r="N6" s="4" t="s">
        <v>17</v>
      </c>
      <c r="O6" s="3" t="s">
        <v>311</v>
      </c>
      <c r="P6" s="3" t="s">
        <v>312</v>
      </c>
    </row>
    <row r="7" spans="1:30" ht="12.95" customHeight="1" x14ac:dyDescent="0.2">
      <c r="A7" s="7">
        <v>2016</v>
      </c>
      <c r="B7" s="7" t="s">
        <v>503</v>
      </c>
      <c r="C7" s="7" t="s">
        <v>112</v>
      </c>
      <c r="D7" s="6" t="s">
        <v>18</v>
      </c>
      <c r="E7" s="6" t="s">
        <v>19</v>
      </c>
      <c r="F7" s="9"/>
      <c r="G7" s="9"/>
      <c r="H7" s="9"/>
      <c r="I7" s="9"/>
      <c r="J7" s="9"/>
      <c r="K7" s="9"/>
      <c r="L7" s="9"/>
      <c r="M7" s="9"/>
      <c r="N7" s="10"/>
      <c r="O7" s="9"/>
      <c r="P7" s="9"/>
      <c r="AB7">
        <v>2010</v>
      </c>
      <c r="AC7" s="13" t="s">
        <v>39</v>
      </c>
      <c r="AD7" t="str">
        <f>CONCATENATE(C7,"_AD_",A7,"_",LEFT(B7,3))</f>
        <v>FS163_AD_2016_M11</v>
      </c>
    </row>
    <row r="8" spans="1:30" ht="12.95" customHeight="1" x14ac:dyDescent="0.2">
      <c r="D8" s="5" t="s">
        <v>20</v>
      </c>
      <c r="E8" s="5" t="s">
        <v>306</v>
      </c>
      <c r="F8" s="11">
        <v>1978790</v>
      </c>
      <c r="G8" s="11">
        <v>2779027</v>
      </c>
      <c r="H8" s="11">
        <v>2846289</v>
      </c>
      <c r="I8" s="11">
        <v>1566439</v>
      </c>
      <c r="J8" s="11">
        <v>1313037</v>
      </c>
      <c r="K8" s="11">
        <v>1171561</v>
      </c>
      <c r="L8" s="11">
        <v>7310611</v>
      </c>
      <c r="M8" s="11">
        <v>32259418</v>
      </c>
      <c r="N8" s="10">
        <f>SUM(F8:M8)</f>
        <v>51225172</v>
      </c>
      <c r="O8" s="11">
        <v>0</v>
      </c>
      <c r="P8" s="11">
        <v>0</v>
      </c>
      <c r="AB8">
        <v>2011</v>
      </c>
      <c r="AC8" s="13" t="s">
        <v>40</v>
      </c>
    </row>
    <row r="9" spans="1:30" ht="12.95" customHeight="1" x14ac:dyDescent="0.2">
      <c r="D9" s="5" t="s">
        <v>21</v>
      </c>
      <c r="E9" s="5" t="s">
        <v>307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-966</v>
      </c>
      <c r="N9" s="10">
        <f t="shared" ref="N9:N21" si="0">SUM(F9:M9)</f>
        <v>-966</v>
      </c>
      <c r="O9" s="11">
        <v>0</v>
      </c>
      <c r="P9" s="11">
        <v>0</v>
      </c>
      <c r="AB9" s="8">
        <v>2012</v>
      </c>
      <c r="AC9" s="13" t="s">
        <v>41</v>
      </c>
    </row>
    <row r="10" spans="1:30" ht="12.95" customHeight="1" x14ac:dyDescent="0.2">
      <c r="D10" s="5" t="s">
        <v>22</v>
      </c>
      <c r="E10" s="5" t="s">
        <v>433</v>
      </c>
      <c r="F10" s="11">
        <v>108123</v>
      </c>
      <c r="G10" s="11">
        <v>114186</v>
      </c>
      <c r="H10" s="11">
        <v>901048</v>
      </c>
      <c r="I10" s="11">
        <v>857109</v>
      </c>
      <c r="J10" s="11">
        <v>804872</v>
      </c>
      <c r="K10" s="11">
        <v>746061</v>
      </c>
      <c r="L10" s="11">
        <v>2487009</v>
      </c>
      <c r="M10" s="11">
        <v>7420297</v>
      </c>
      <c r="N10" s="10">
        <f t="shared" si="0"/>
        <v>13438705</v>
      </c>
      <c r="O10" s="11">
        <v>0</v>
      </c>
      <c r="P10" s="11">
        <v>0</v>
      </c>
      <c r="AB10" s="8">
        <v>2013</v>
      </c>
      <c r="AC10" s="13" t="s">
        <v>42</v>
      </c>
    </row>
    <row r="11" spans="1:30" ht="12.95" customHeight="1" x14ac:dyDescent="0.2">
      <c r="D11" s="5" t="s">
        <v>23</v>
      </c>
      <c r="E11" s="5" t="s">
        <v>434</v>
      </c>
      <c r="F11" s="11">
        <v>916452</v>
      </c>
      <c r="G11" s="11">
        <v>845418</v>
      </c>
      <c r="H11" s="11">
        <v>801955</v>
      </c>
      <c r="I11" s="11">
        <v>799822</v>
      </c>
      <c r="J11" s="11">
        <v>772385</v>
      </c>
      <c r="K11" s="11">
        <v>702429</v>
      </c>
      <c r="L11" s="11">
        <v>3803560</v>
      </c>
      <c r="M11" s="11">
        <v>21647090</v>
      </c>
      <c r="N11" s="10">
        <f t="shared" si="0"/>
        <v>30289111</v>
      </c>
      <c r="O11" s="11">
        <v>0</v>
      </c>
      <c r="P11" s="11">
        <v>0</v>
      </c>
      <c r="AB11" s="8">
        <v>2014</v>
      </c>
      <c r="AC11" s="13" t="s">
        <v>43</v>
      </c>
    </row>
    <row r="12" spans="1:30" ht="12.95" customHeight="1" x14ac:dyDescent="0.2">
      <c r="D12" s="5" t="s">
        <v>24</v>
      </c>
      <c r="E12" s="5" t="s">
        <v>435</v>
      </c>
      <c r="F12" s="11">
        <v>586585</v>
      </c>
      <c r="G12" s="11">
        <v>557193</v>
      </c>
      <c r="H12" s="11">
        <v>540206</v>
      </c>
      <c r="I12" s="11">
        <v>543601</v>
      </c>
      <c r="J12" s="11">
        <v>527488</v>
      </c>
      <c r="K12" s="11">
        <v>478539</v>
      </c>
      <c r="L12" s="11">
        <v>2695840</v>
      </c>
      <c r="M12" s="11">
        <v>16415898</v>
      </c>
      <c r="N12" s="10">
        <f t="shared" si="0"/>
        <v>22345350</v>
      </c>
      <c r="O12" s="11">
        <v>0</v>
      </c>
      <c r="P12" s="11">
        <v>0</v>
      </c>
      <c r="AB12" s="8">
        <v>2015</v>
      </c>
      <c r="AC12" s="13" t="s">
        <v>44</v>
      </c>
    </row>
    <row r="13" spans="1:30" ht="12.95" customHeight="1" x14ac:dyDescent="0.2">
      <c r="D13" s="5" t="s">
        <v>25</v>
      </c>
      <c r="E13" s="14" t="s">
        <v>437</v>
      </c>
      <c r="F13" s="11">
        <v>76692</v>
      </c>
      <c r="G13" s="11">
        <v>74239</v>
      </c>
      <c r="H13" s="11">
        <v>73326</v>
      </c>
      <c r="I13" s="11">
        <v>64022</v>
      </c>
      <c r="J13" s="11">
        <v>61909</v>
      </c>
      <c r="K13" s="11">
        <v>58936</v>
      </c>
      <c r="L13" s="11">
        <v>335290</v>
      </c>
      <c r="M13" s="11">
        <v>1388164</v>
      </c>
      <c r="N13" s="10">
        <f t="shared" si="0"/>
        <v>2132578</v>
      </c>
      <c r="O13" s="11">
        <v>0</v>
      </c>
      <c r="P13" s="11">
        <v>0</v>
      </c>
      <c r="AB13" s="8">
        <v>2016</v>
      </c>
      <c r="AC13" s="13" t="s">
        <v>45</v>
      </c>
    </row>
    <row r="14" spans="1:30" ht="12.95" customHeight="1" x14ac:dyDescent="0.2">
      <c r="D14" s="15" t="s">
        <v>308</v>
      </c>
      <c r="E14" s="5" t="s">
        <v>436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0">
        <f>SUM(F14:M14)</f>
        <v>0</v>
      </c>
      <c r="O14" s="11">
        <v>0</v>
      </c>
      <c r="P14" s="11">
        <v>0</v>
      </c>
      <c r="AB14" s="8">
        <v>2017</v>
      </c>
      <c r="AC14" s="13" t="s">
        <v>488</v>
      </c>
    </row>
    <row r="15" spans="1:30" ht="12.95" customHeight="1" x14ac:dyDescent="0.2">
      <c r="D15" s="15" t="s">
        <v>309</v>
      </c>
      <c r="E15" s="14" t="s">
        <v>440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0">
        <f>SUM(F15:M15)</f>
        <v>0</v>
      </c>
      <c r="O15" s="11">
        <v>0</v>
      </c>
      <c r="P15" s="11">
        <v>0</v>
      </c>
      <c r="AB15" s="8">
        <v>2018</v>
      </c>
      <c r="AC15" s="13" t="s">
        <v>439</v>
      </c>
    </row>
    <row r="16" spans="1:30" ht="12.95" customHeight="1" x14ac:dyDescent="0.2">
      <c r="D16" s="5" t="s">
        <v>26</v>
      </c>
      <c r="E16" s="5" t="s">
        <v>27</v>
      </c>
      <c r="F16" s="11">
        <v>30083</v>
      </c>
      <c r="G16" s="11">
        <v>29480</v>
      </c>
      <c r="H16" s="11">
        <v>29174</v>
      </c>
      <c r="I16" s="11">
        <v>29036</v>
      </c>
      <c r="J16" s="11">
        <v>28840</v>
      </c>
      <c r="K16" s="11">
        <v>27114</v>
      </c>
      <c r="L16" s="11">
        <v>154152</v>
      </c>
      <c r="M16" s="11">
        <v>6846010</v>
      </c>
      <c r="N16" s="10">
        <f t="shared" si="0"/>
        <v>7173889</v>
      </c>
      <c r="O16" s="11">
        <v>0</v>
      </c>
      <c r="P16" s="11">
        <v>0</v>
      </c>
      <c r="AB16" s="8">
        <v>2019</v>
      </c>
      <c r="AC16" s="13" t="s">
        <v>46</v>
      </c>
    </row>
    <row r="17" spans="1:29" ht="12.95" customHeight="1" x14ac:dyDescent="0.2">
      <c r="D17" s="2" t="s">
        <v>28</v>
      </c>
      <c r="E17" s="2" t="s">
        <v>29</v>
      </c>
      <c r="F17" s="10">
        <f t="shared" ref="F17:M17" si="1">SUM(F8:F16)</f>
        <v>3696725</v>
      </c>
      <c r="G17" s="10">
        <f t="shared" si="1"/>
        <v>4399543</v>
      </c>
      <c r="H17" s="10">
        <f t="shared" si="1"/>
        <v>5191998</v>
      </c>
      <c r="I17" s="10">
        <f t="shared" si="1"/>
        <v>3860029</v>
      </c>
      <c r="J17" s="10">
        <f t="shared" si="1"/>
        <v>3508531</v>
      </c>
      <c r="K17" s="10">
        <f t="shared" si="1"/>
        <v>3184640</v>
      </c>
      <c r="L17" s="10">
        <f t="shared" si="1"/>
        <v>16786462</v>
      </c>
      <c r="M17" s="10">
        <f t="shared" si="1"/>
        <v>85975911</v>
      </c>
      <c r="N17" s="10">
        <f t="shared" si="0"/>
        <v>126603839</v>
      </c>
      <c r="O17" s="10">
        <f>SUM(O8:O16)</f>
        <v>0</v>
      </c>
      <c r="P17" s="10">
        <f>SUM(P8:P16)</f>
        <v>0</v>
      </c>
      <c r="AB17" s="8">
        <v>2020</v>
      </c>
      <c r="AC17" s="13" t="s">
        <v>47</v>
      </c>
    </row>
    <row r="18" spans="1:29" ht="12.95" customHeight="1" x14ac:dyDescent="0.2">
      <c r="D18" s="6" t="s">
        <v>30</v>
      </c>
      <c r="E18" s="6" t="s">
        <v>31</v>
      </c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  <c r="AB18" s="8">
        <v>2021</v>
      </c>
      <c r="AC18" s="13" t="s">
        <v>48</v>
      </c>
    </row>
    <row r="19" spans="1:29" ht="12.95" customHeight="1" x14ac:dyDescent="0.2">
      <c r="D19" s="5" t="s">
        <v>32</v>
      </c>
      <c r="E19" s="5" t="s">
        <v>441</v>
      </c>
      <c r="F19" s="47">
        <f>+ADG!E345</f>
        <v>49246</v>
      </c>
      <c r="G19" s="47">
        <f>+ADG!F345</f>
        <v>70748</v>
      </c>
      <c r="H19" s="47">
        <f>+ADG!G345</f>
        <v>67898</v>
      </c>
      <c r="I19" s="47">
        <f>+ADG!H345</f>
        <v>52706</v>
      </c>
      <c r="J19" s="47">
        <f>+ADG!I345</f>
        <v>54408</v>
      </c>
      <c r="K19" s="47">
        <f>+ADG!J345</f>
        <v>46730</v>
      </c>
      <c r="L19" s="47">
        <f>+ADG!K345</f>
        <v>143752</v>
      </c>
      <c r="M19" s="47">
        <f>+ADG!L345</f>
        <v>157512</v>
      </c>
      <c r="N19" s="10">
        <f t="shared" si="0"/>
        <v>643000</v>
      </c>
      <c r="O19" s="47">
        <f>+ADG!N345</f>
        <v>0</v>
      </c>
      <c r="P19" s="47">
        <f>+ADG!O345</f>
        <v>0</v>
      </c>
      <c r="AB19" s="8">
        <v>2022</v>
      </c>
      <c r="AC19" s="13" t="s">
        <v>49</v>
      </c>
    </row>
    <row r="20" spans="1:29" ht="12.95" customHeight="1" x14ac:dyDescent="0.2">
      <c r="D20" s="5" t="s">
        <v>33</v>
      </c>
      <c r="E20" s="5" t="s">
        <v>334</v>
      </c>
      <c r="F20" s="47">
        <f>+ADC!E125</f>
        <v>333350</v>
      </c>
      <c r="G20" s="47">
        <f>+ADC!F125</f>
        <v>428295</v>
      </c>
      <c r="H20" s="47">
        <f>+ADC!G125</f>
        <v>872545</v>
      </c>
      <c r="I20" s="47">
        <f>+ADC!H125</f>
        <v>775946</v>
      </c>
      <c r="J20" s="47">
        <f>+ADC!I125</f>
        <v>718001</v>
      </c>
      <c r="K20" s="47">
        <f>+ADC!J125</f>
        <v>677398</v>
      </c>
      <c r="L20" s="47">
        <f>+ADC!K125</f>
        <v>2465906</v>
      </c>
      <c r="M20" s="47">
        <f>+ADC!L125</f>
        <v>7004778</v>
      </c>
      <c r="N20" s="10">
        <f t="shared" si="0"/>
        <v>13276219</v>
      </c>
      <c r="O20" s="47">
        <f>+ADC!N125</f>
        <v>0</v>
      </c>
      <c r="P20" s="47">
        <f>+ADC!O125</f>
        <v>0</v>
      </c>
      <c r="AB20" s="8">
        <v>2023</v>
      </c>
      <c r="AC20" s="13" t="s">
        <v>50</v>
      </c>
    </row>
    <row r="21" spans="1:29" ht="12.95" customHeight="1" x14ac:dyDescent="0.2">
      <c r="D21" s="5" t="s">
        <v>34</v>
      </c>
      <c r="E21" s="5" t="s">
        <v>35</v>
      </c>
      <c r="F21" s="47">
        <f>+ADH!E59</f>
        <v>2955549</v>
      </c>
      <c r="G21" s="47">
        <f>+ADH!F59</f>
        <v>3600069</v>
      </c>
      <c r="H21" s="47">
        <f>+ADH!G59</f>
        <v>3973635</v>
      </c>
      <c r="I21" s="47">
        <f>+ADH!H59</f>
        <v>2781591</v>
      </c>
      <c r="J21" s="47">
        <f>+ADH!I59</f>
        <v>2521874</v>
      </c>
      <c r="K21" s="47">
        <f>+ADH!J59</f>
        <v>2259840</v>
      </c>
      <c r="L21" s="47">
        <f>+ADH!K59</f>
        <v>12987819</v>
      </c>
      <c r="M21" s="47">
        <f>+ADH!L59</f>
        <v>70085104</v>
      </c>
      <c r="N21" s="10">
        <f t="shared" si="0"/>
        <v>101165481</v>
      </c>
      <c r="O21" s="47">
        <f>+ADH!N59</f>
        <v>0</v>
      </c>
      <c r="P21" s="47">
        <f>+ADH!O59</f>
        <v>0</v>
      </c>
      <c r="AB21" s="8">
        <v>2024</v>
      </c>
      <c r="AC21" s="13" t="s">
        <v>51</v>
      </c>
    </row>
    <row r="22" spans="1:29" ht="12.95" customHeight="1" x14ac:dyDescent="0.2">
      <c r="D22" s="5" t="s">
        <v>36</v>
      </c>
      <c r="E22" s="5" t="s">
        <v>27</v>
      </c>
      <c r="F22" s="11">
        <v>358580</v>
      </c>
      <c r="G22" s="11">
        <v>300431</v>
      </c>
      <c r="H22" s="11">
        <v>277920</v>
      </c>
      <c r="I22" s="11">
        <v>249786</v>
      </c>
      <c r="J22" s="11">
        <v>214248</v>
      </c>
      <c r="K22" s="11">
        <v>200672</v>
      </c>
      <c r="L22" s="11">
        <v>1188985</v>
      </c>
      <c r="M22" s="11">
        <v>8728517</v>
      </c>
      <c r="N22" s="10">
        <f>SUM(F22:M22)</f>
        <v>11519139</v>
      </c>
      <c r="O22" s="11">
        <v>0</v>
      </c>
      <c r="P22" s="11">
        <v>0</v>
      </c>
      <c r="AB22" s="8">
        <v>2025</v>
      </c>
      <c r="AC22" s="13" t="s">
        <v>52</v>
      </c>
    </row>
    <row r="23" spans="1:29" ht="12.95" customHeight="1" x14ac:dyDescent="0.2">
      <c r="D23" s="2" t="s">
        <v>37</v>
      </c>
      <c r="E23" s="2" t="s">
        <v>38</v>
      </c>
      <c r="F23" s="10">
        <f>SUM(F19:F22)</f>
        <v>3696725</v>
      </c>
      <c r="G23" s="10">
        <f t="shared" ref="G23:M23" si="2">SUM(G19:G22)</f>
        <v>4399543</v>
      </c>
      <c r="H23" s="10">
        <f t="shared" si="2"/>
        <v>5191998</v>
      </c>
      <c r="I23" s="10">
        <f t="shared" si="2"/>
        <v>3860029</v>
      </c>
      <c r="J23" s="10">
        <f t="shared" si="2"/>
        <v>3508531</v>
      </c>
      <c r="K23" s="10">
        <f t="shared" si="2"/>
        <v>3184640</v>
      </c>
      <c r="L23" s="10">
        <f t="shared" si="2"/>
        <v>16786462</v>
      </c>
      <c r="M23" s="10">
        <f t="shared" si="2"/>
        <v>85975911</v>
      </c>
      <c r="N23" s="10">
        <f>SUM(F23:M23)</f>
        <v>126603839</v>
      </c>
      <c r="O23" s="10">
        <f>SUM(O19:O22)</f>
        <v>0</v>
      </c>
      <c r="P23" s="10">
        <f>SUM(P19:P22)</f>
        <v>0</v>
      </c>
      <c r="AB23" s="8">
        <v>2026</v>
      </c>
      <c r="AC23" s="13" t="s">
        <v>53</v>
      </c>
    </row>
    <row r="24" spans="1:29" ht="12.95" customHeight="1" x14ac:dyDescent="0.2">
      <c r="F24" s="12" t="str">
        <f>IF(F23=F17," ","Incorrect")</f>
        <v xml:space="preserve"> </v>
      </c>
      <c r="G24" s="12" t="str">
        <f t="shared" ref="G24:P24" si="3">IF(G23=G17," ","Incorrect")</f>
        <v xml:space="preserve"> </v>
      </c>
      <c r="H24" s="12" t="str">
        <f t="shared" si="3"/>
        <v xml:space="preserve"> </v>
      </c>
      <c r="I24" s="12" t="str">
        <f t="shared" si="3"/>
        <v xml:space="preserve"> </v>
      </c>
      <c r="J24" s="12" t="str">
        <f t="shared" si="3"/>
        <v xml:space="preserve"> </v>
      </c>
      <c r="K24" s="12" t="str">
        <f t="shared" si="3"/>
        <v xml:space="preserve"> </v>
      </c>
      <c r="L24" s="12" t="str">
        <f t="shared" si="3"/>
        <v xml:space="preserve"> </v>
      </c>
      <c r="M24" s="12" t="str">
        <f t="shared" si="3"/>
        <v xml:space="preserve"> </v>
      </c>
      <c r="N24" s="12" t="str">
        <f t="shared" si="3"/>
        <v xml:space="preserve"> </v>
      </c>
      <c r="O24" s="12" t="str">
        <f t="shared" si="3"/>
        <v xml:space="preserve"> </v>
      </c>
      <c r="P24" s="12" t="str">
        <f t="shared" si="3"/>
        <v xml:space="preserve"> </v>
      </c>
      <c r="AB24" s="8">
        <v>2027</v>
      </c>
      <c r="AC24" s="13" t="s">
        <v>54</v>
      </c>
    </row>
    <row r="25" spans="1:29" ht="12.95" customHeight="1" x14ac:dyDescent="0.2">
      <c r="A25" t="s">
        <v>313</v>
      </c>
      <c r="AB25" s="8">
        <v>2028</v>
      </c>
      <c r="AC25" s="13" t="s">
        <v>55</v>
      </c>
    </row>
    <row r="26" spans="1:29" ht="12.95" customHeight="1" x14ac:dyDescent="0.2">
      <c r="B26" s="17" t="s">
        <v>438</v>
      </c>
      <c r="AB26" s="8">
        <v>2029</v>
      </c>
      <c r="AC26" s="13" t="s">
        <v>56</v>
      </c>
    </row>
    <row r="27" spans="1:29" ht="12.95" customHeight="1" x14ac:dyDescent="0.2">
      <c r="B27" s="17" t="s">
        <v>318</v>
      </c>
      <c r="AB27" s="8">
        <v>2030</v>
      </c>
      <c r="AC27" s="13" t="s">
        <v>57</v>
      </c>
    </row>
    <row r="28" spans="1:29" x14ac:dyDescent="0.2">
      <c r="B28" s="16" t="s">
        <v>442</v>
      </c>
      <c r="AB28" s="8">
        <v>2031</v>
      </c>
      <c r="AC28" s="13" t="s">
        <v>58</v>
      </c>
    </row>
    <row r="29" spans="1:29" x14ac:dyDescent="0.2">
      <c r="B29" t="s">
        <v>319</v>
      </c>
      <c r="AB29" s="8">
        <v>2032</v>
      </c>
      <c r="AC29" s="13" t="s">
        <v>59</v>
      </c>
    </row>
    <row r="30" spans="1:29" x14ac:dyDescent="0.2">
      <c r="B30" t="s">
        <v>317</v>
      </c>
      <c r="AB30" s="8">
        <v>2033</v>
      </c>
      <c r="AC30" s="13" t="s">
        <v>60</v>
      </c>
    </row>
    <row r="31" spans="1:29" x14ac:dyDescent="0.2">
      <c r="C31" t="s">
        <v>314</v>
      </c>
      <c r="AB31" s="8">
        <v>2034</v>
      </c>
      <c r="AC31" s="13" t="s">
        <v>61</v>
      </c>
    </row>
    <row r="32" spans="1:29" x14ac:dyDescent="0.2">
      <c r="C32" t="s">
        <v>315</v>
      </c>
      <c r="AB32" s="8">
        <v>2035</v>
      </c>
      <c r="AC32" s="13" t="s">
        <v>62</v>
      </c>
    </row>
    <row r="33" spans="3:29" x14ac:dyDescent="0.2">
      <c r="C33" t="s">
        <v>316</v>
      </c>
      <c r="AB33" s="8">
        <v>2036</v>
      </c>
      <c r="AC33" s="13" t="s">
        <v>63</v>
      </c>
    </row>
    <row r="34" spans="3:29" x14ac:dyDescent="0.2">
      <c r="AB34" s="8">
        <v>2037</v>
      </c>
      <c r="AC34" s="13" t="s">
        <v>64</v>
      </c>
    </row>
    <row r="35" spans="3:29" x14ac:dyDescent="0.2">
      <c r="AB35" s="8">
        <v>2038</v>
      </c>
      <c r="AC35" s="13" t="s">
        <v>65</v>
      </c>
    </row>
    <row r="36" spans="3:29" x14ac:dyDescent="0.2">
      <c r="AB36" s="8">
        <v>2039</v>
      </c>
      <c r="AC36" s="13" t="s">
        <v>66</v>
      </c>
    </row>
    <row r="37" spans="3:29" x14ac:dyDescent="0.2">
      <c r="AB37" s="8">
        <v>2040</v>
      </c>
      <c r="AC37" s="13" t="s">
        <v>67</v>
      </c>
    </row>
    <row r="38" spans="3:29" x14ac:dyDescent="0.2">
      <c r="AB38" s="8">
        <v>2041</v>
      </c>
      <c r="AC38" s="13" t="s">
        <v>68</v>
      </c>
    </row>
    <row r="39" spans="3:29" x14ac:dyDescent="0.2">
      <c r="AB39" s="8">
        <v>2042</v>
      </c>
      <c r="AC39" s="13" t="s">
        <v>69</v>
      </c>
    </row>
    <row r="40" spans="3:29" x14ac:dyDescent="0.2">
      <c r="AB40" s="8">
        <v>2043</v>
      </c>
      <c r="AC40" s="13" t="s">
        <v>70</v>
      </c>
    </row>
    <row r="41" spans="3:29" x14ac:dyDescent="0.2">
      <c r="AB41" s="8">
        <v>2044</v>
      </c>
      <c r="AC41" s="13" t="s">
        <v>71</v>
      </c>
    </row>
    <row r="42" spans="3:29" x14ac:dyDescent="0.2">
      <c r="AB42" s="8">
        <v>2045</v>
      </c>
      <c r="AC42" s="13" t="s">
        <v>489</v>
      </c>
    </row>
    <row r="43" spans="3:29" x14ac:dyDescent="0.2">
      <c r="AB43" s="8">
        <v>2046</v>
      </c>
      <c r="AC43" s="13" t="s">
        <v>490</v>
      </c>
    </row>
    <row r="44" spans="3:29" x14ac:dyDescent="0.2">
      <c r="AB44" s="8">
        <v>2047</v>
      </c>
      <c r="AC44" s="13" t="s">
        <v>491</v>
      </c>
    </row>
    <row r="45" spans="3:29" x14ac:dyDescent="0.2">
      <c r="AB45" s="8">
        <v>2048</v>
      </c>
      <c r="AC45" s="13" t="s">
        <v>492</v>
      </c>
    </row>
    <row r="46" spans="3:29" x14ac:dyDescent="0.2">
      <c r="AB46" s="8">
        <v>2049</v>
      </c>
      <c r="AC46" s="13" t="s">
        <v>493</v>
      </c>
    </row>
    <row r="47" spans="3:29" x14ac:dyDescent="0.2">
      <c r="AB47" s="8">
        <v>2050</v>
      </c>
      <c r="AC47" s="13" t="s">
        <v>494</v>
      </c>
    </row>
    <row r="48" spans="3:29" x14ac:dyDescent="0.2">
      <c r="AC48" s="13" t="s">
        <v>72</v>
      </c>
    </row>
    <row r="49" spans="29:29" x14ac:dyDescent="0.2">
      <c r="AC49" s="13" t="s">
        <v>73</v>
      </c>
    </row>
    <row r="50" spans="29:29" x14ac:dyDescent="0.2">
      <c r="AC50" s="13" t="s">
        <v>74</v>
      </c>
    </row>
    <row r="51" spans="29:29" x14ac:dyDescent="0.2">
      <c r="AC51" s="13" t="s">
        <v>75</v>
      </c>
    </row>
    <row r="52" spans="29:29" x14ac:dyDescent="0.2">
      <c r="AC52" s="13" t="s">
        <v>76</v>
      </c>
    </row>
    <row r="53" spans="29:29" x14ac:dyDescent="0.2">
      <c r="AC53" s="13" t="s">
        <v>303</v>
      </c>
    </row>
    <row r="54" spans="29:29" x14ac:dyDescent="0.2">
      <c r="AC54" s="13" t="s">
        <v>77</v>
      </c>
    </row>
    <row r="55" spans="29:29" x14ac:dyDescent="0.2">
      <c r="AC55" s="13" t="s">
        <v>78</v>
      </c>
    </row>
    <row r="56" spans="29:29" x14ac:dyDescent="0.2">
      <c r="AC56" s="13" t="s">
        <v>79</v>
      </c>
    </row>
    <row r="57" spans="29:29" x14ac:dyDescent="0.2">
      <c r="AC57" s="13" t="s">
        <v>80</v>
      </c>
    </row>
    <row r="58" spans="29:29" x14ac:dyDescent="0.2">
      <c r="AC58" s="13" t="s">
        <v>81</v>
      </c>
    </row>
    <row r="59" spans="29:29" x14ac:dyDescent="0.2">
      <c r="AC59" s="13" t="s">
        <v>82</v>
      </c>
    </row>
    <row r="60" spans="29:29" x14ac:dyDescent="0.2">
      <c r="AC60" s="13" t="s">
        <v>83</v>
      </c>
    </row>
    <row r="61" spans="29:29" x14ac:dyDescent="0.2">
      <c r="AC61" s="13" t="s">
        <v>84</v>
      </c>
    </row>
    <row r="62" spans="29:29" x14ac:dyDescent="0.2">
      <c r="AC62" s="13" t="s">
        <v>85</v>
      </c>
    </row>
    <row r="63" spans="29:29" x14ac:dyDescent="0.2">
      <c r="AC63" s="13" t="s">
        <v>86</v>
      </c>
    </row>
    <row r="64" spans="29:29" x14ac:dyDescent="0.2">
      <c r="AC64" s="13" t="s">
        <v>87</v>
      </c>
    </row>
    <row r="65" spans="29:29" x14ac:dyDescent="0.2">
      <c r="AC65" s="13" t="s">
        <v>88</v>
      </c>
    </row>
    <row r="66" spans="29:29" x14ac:dyDescent="0.2">
      <c r="AC66" s="13" t="s">
        <v>89</v>
      </c>
    </row>
    <row r="67" spans="29:29" x14ac:dyDescent="0.2">
      <c r="AC67" s="13" t="s">
        <v>298</v>
      </c>
    </row>
    <row r="68" spans="29:29" x14ac:dyDescent="0.2">
      <c r="AC68" s="13" t="s">
        <v>90</v>
      </c>
    </row>
    <row r="69" spans="29:29" x14ac:dyDescent="0.2">
      <c r="AC69" s="13" t="s">
        <v>91</v>
      </c>
    </row>
    <row r="70" spans="29:29" x14ac:dyDescent="0.2">
      <c r="AC70" s="13" t="s">
        <v>92</v>
      </c>
    </row>
    <row r="71" spans="29:29" x14ac:dyDescent="0.2">
      <c r="AC71" s="13" t="s">
        <v>93</v>
      </c>
    </row>
    <row r="72" spans="29:29" x14ac:dyDescent="0.2">
      <c r="AC72" s="13" t="s">
        <v>94</v>
      </c>
    </row>
    <row r="73" spans="29:29" x14ac:dyDescent="0.2">
      <c r="AC73" s="13" t="s">
        <v>95</v>
      </c>
    </row>
    <row r="74" spans="29:29" x14ac:dyDescent="0.2">
      <c r="AC74" s="13" t="s">
        <v>96</v>
      </c>
    </row>
    <row r="75" spans="29:29" x14ac:dyDescent="0.2">
      <c r="AC75" s="13" t="s">
        <v>97</v>
      </c>
    </row>
    <row r="76" spans="29:29" x14ac:dyDescent="0.2">
      <c r="AC76" s="13" t="s">
        <v>98</v>
      </c>
    </row>
    <row r="77" spans="29:29" x14ac:dyDescent="0.2">
      <c r="AC77" s="13" t="s">
        <v>99</v>
      </c>
    </row>
    <row r="78" spans="29:29" x14ac:dyDescent="0.2">
      <c r="AC78" s="13" t="s">
        <v>100</v>
      </c>
    </row>
    <row r="79" spans="29:29" x14ac:dyDescent="0.2">
      <c r="AC79" s="13" t="s">
        <v>101</v>
      </c>
    </row>
    <row r="80" spans="29:29" x14ac:dyDescent="0.2">
      <c r="AC80" s="13" t="s">
        <v>102</v>
      </c>
    </row>
    <row r="81" spans="29:29" x14ac:dyDescent="0.2">
      <c r="AC81" s="13" t="s">
        <v>103</v>
      </c>
    </row>
    <row r="82" spans="29:29" x14ac:dyDescent="0.2">
      <c r="AC82" s="13" t="s">
        <v>104</v>
      </c>
    </row>
    <row r="83" spans="29:29" x14ac:dyDescent="0.2">
      <c r="AC83" s="13" t="s">
        <v>105</v>
      </c>
    </row>
    <row r="84" spans="29:29" x14ac:dyDescent="0.2">
      <c r="AC84" s="13" t="s">
        <v>106</v>
      </c>
    </row>
    <row r="85" spans="29:29" x14ac:dyDescent="0.2">
      <c r="AC85" s="13" t="s">
        <v>107</v>
      </c>
    </row>
    <row r="86" spans="29:29" x14ac:dyDescent="0.2">
      <c r="AC86" s="13" t="s">
        <v>108</v>
      </c>
    </row>
    <row r="87" spans="29:29" x14ac:dyDescent="0.2">
      <c r="AC87" s="13" t="s">
        <v>109</v>
      </c>
    </row>
    <row r="88" spans="29:29" x14ac:dyDescent="0.2">
      <c r="AC88" s="13" t="s">
        <v>220</v>
      </c>
    </row>
    <row r="89" spans="29:29" x14ac:dyDescent="0.2">
      <c r="AC89" s="13" t="s">
        <v>221</v>
      </c>
    </row>
    <row r="90" spans="29:29" x14ac:dyDescent="0.2">
      <c r="AC90" s="13" t="s">
        <v>500</v>
      </c>
    </row>
    <row r="91" spans="29:29" x14ac:dyDescent="0.2">
      <c r="AC91" s="13" t="s">
        <v>501</v>
      </c>
    </row>
    <row r="92" spans="29:29" x14ac:dyDescent="0.2">
      <c r="AC92" s="13" t="s">
        <v>110</v>
      </c>
    </row>
    <row r="93" spans="29:29" x14ac:dyDescent="0.2">
      <c r="AC93" s="13" t="s">
        <v>111</v>
      </c>
    </row>
    <row r="94" spans="29:29" x14ac:dyDescent="0.2">
      <c r="AC94" s="13" t="s">
        <v>112</v>
      </c>
    </row>
    <row r="95" spans="29:29" x14ac:dyDescent="0.2">
      <c r="AC95" s="13" t="s">
        <v>495</v>
      </c>
    </row>
    <row r="96" spans="29:29" x14ac:dyDescent="0.2">
      <c r="AC96" s="13" t="s">
        <v>496</v>
      </c>
    </row>
    <row r="97" spans="29:29" x14ac:dyDescent="0.2">
      <c r="AC97" s="13" t="s">
        <v>497</v>
      </c>
    </row>
    <row r="98" spans="29:29" x14ac:dyDescent="0.2">
      <c r="AC98" s="13" t="s">
        <v>113</v>
      </c>
    </row>
    <row r="99" spans="29:29" x14ac:dyDescent="0.2">
      <c r="AC99" s="13" t="s">
        <v>114</v>
      </c>
    </row>
    <row r="100" spans="29:29" x14ac:dyDescent="0.2">
      <c r="AC100" s="13" t="s">
        <v>115</v>
      </c>
    </row>
    <row r="101" spans="29:29" x14ac:dyDescent="0.2">
      <c r="AC101" s="13" t="s">
        <v>116</v>
      </c>
    </row>
    <row r="102" spans="29:29" x14ac:dyDescent="0.2">
      <c r="AC102" s="13" t="s">
        <v>117</v>
      </c>
    </row>
    <row r="103" spans="29:29" x14ac:dyDescent="0.2">
      <c r="AC103" s="13" t="s">
        <v>118</v>
      </c>
    </row>
    <row r="104" spans="29:29" x14ac:dyDescent="0.2">
      <c r="AC104" s="13" t="s">
        <v>119</v>
      </c>
    </row>
    <row r="105" spans="29:29" x14ac:dyDescent="0.2">
      <c r="AC105" s="13" t="s">
        <v>120</v>
      </c>
    </row>
    <row r="106" spans="29:29" x14ac:dyDescent="0.2">
      <c r="AC106" s="13" t="s">
        <v>121</v>
      </c>
    </row>
    <row r="107" spans="29:29" x14ac:dyDescent="0.2">
      <c r="AC107" s="13" t="s">
        <v>122</v>
      </c>
    </row>
    <row r="108" spans="29:29" x14ac:dyDescent="0.2">
      <c r="AC108" s="13" t="s">
        <v>123</v>
      </c>
    </row>
    <row r="109" spans="29:29" x14ac:dyDescent="0.2">
      <c r="AC109" s="13" t="s">
        <v>124</v>
      </c>
    </row>
    <row r="110" spans="29:29" x14ac:dyDescent="0.2">
      <c r="AC110" s="13" t="s">
        <v>125</v>
      </c>
    </row>
    <row r="111" spans="29:29" x14ac:dyDescent="0.2">
      <c r="AC111" s="13" t="s">
        <v>126</v>
      </c>
    </row>
    <row r="112" spans="29:29" x14ac:dyDescent="0.2">
      <c r="AC112" s="13" t="s">
        <v>300</v>
      </c>
    </row>
    <row r="113" spans="29:29" x14ac:dyDescent="0.2">
      <c r="AC113" s="13" t="s">
        <v>302</v>
      </c>
    </row>
    <row r="114" spans="29:29" x14ac:dyDescent="0.2">
      <c r="AC114" s="13" t="s">
        <v>305</v>
      </c>
    </row>
    <row r="115" spans="29:29" x14ac:dyDescent="0.2">
      <c r="AC115" s="13" t="s">
        <v>127</v>
      </c>
    </row>
    <row r="116" spans="29:29" x14ac:dyDescent="0.2">
      <c r="AC116" s="13" t="s">
        <v>128</v>
      </c>
    </row>
    <row r="117" spans="29:29" x14ac:dyDescent="0.2">
      <c r="AC117" s="13" t="s">
        <v>129</v>
      </c>
    </row>
    <row r="118" spans="29:29" x14ac:dyDescent="0.2">
      <c r="AC118" s="13" t="s">
        <v>498</v>
      </c>
    </row>
    <row r="119" spans="29:29" x14ac:dyDescent="0.2">
      <c r="AC119" s="13" t="s">
        <v>499</v>
      </c>
    </row>
    <row r="120" spans="29:29" x14ac:dyDescent="0.2">
      <c r="AC120" s="13" t="s">
        <v>212</v>
      </c>
    </row>
    <row r="121" spans="29:29" x14ac:dyDescent="0.2">
      <c r="AC121" s="13" t="s">
        <v>213</v>
      </c>
    </row>
    <row r="122" spans="29:29" x14ac:dyDescent="0.2">
      <c r="AC122" s="13" t="s">
        <v>214</v>
      </c>
    </row>
    <row r="123" spans="29:29" x14ac:dyDescent="0.2">
      <c r="AC123" s="13" t="s">
        <v>297</v>
      </c>
    </row>
    <row r="124" spans="29:29" x14ac:dyDescent="0.2">
      <c r="AC124" s="13" t="s">
        <v>301</v>
      </c>
    </row>
    <row r="125" spans="29:29" x14ac:dyDescent="0.2">
      <c r="AC125" s="13" t="s">
        <v>222</v>
      </c>
    </row>
    <row r="126" spans="29:29" x14ac:dyDescent="0.2">
      <c r="AC126" s="13" t="s">
        <v>223</v>
      </c>
    </row>
    <row r="127" spans="29:29" x14ac:dyDescent="0.2">
      <c r="AC127" s="13" t="s">
        <v>224</v>
      </c>
    </row>
    <row r="128" spans="29:29" x14ac:dyDescent="0.2">
      <c r="AC128" s="13" t="s">
        <v>225</v>
      </c>
    </row>
    <row r="129" spans="29:29" x14ac:dyDescent="0.2">
      <c r="AC129" s="13" t="s">
        <v>226</v>
      </c>
    </row>
    <row r="130" spans="29:29" x14ac:dyDescent="0.2">
      <c r="AC130" s="13" t="s">
        <v>227</v>
      </c>
    </row>
    <row r="131" spans="29:29" x14ac:dyDescent="0.2">
      <c r="AC131" s="13" t="s">
        <v>228</v>
      </c>
    </row>
    <row r="132" spans="29:29" x14ac:dyDescent="0.2">
      <c r="AC132" s="13" t="s">
        <v>229</v>
      </c>
    </row>
    <row r="133" spans="29:29" x14ac:dyDescent="0.2">
      <c r="AC133" s="13" t="s">
        <v>230</v>
      </c>
    </row>
    <row r="134" spans="29:29" x14ac:dyDescent="0.2">
      <c r="AC134" s="13" t="s">
        <v>231</v>
      </c>
    </row>
    <row r="135" spans="29:29" x14ac:dyDescent="0.2">
      <c r="AC135" s="13" t="s">
        <v>232</v>
      </c>
    </row>
    <row r="136" spans="29:29" x14ac:dyDescent="0.2">
      <c r="AC136" s="13" t="s">
        <v>233</v>
      </c>
    </row>
    <row r="137" spans="29:29" x14ac:dyDescent="0.2">
      <c r="AC137" s="13" t="s">
        <v>234</v>
      </c>
    </row>
    <row r="138" spans="29:29" x14ac:dyDescent="0.2">
      <c r="AC138" s="13" t="s">
        <v>235</v>
      </c>
    </row>
    <row r="139" spans="29:29" x14ac:dyDescent="0.2">
      <c r="AC139" s="13" t="s">
        <v>236</v>
      </c>
    </row>
    <row r="140" spans="29:29" x14ac:dyDescent="0.2">
      <c r="AC140" s="13" t="s">
        <v>237</v>
      </c>
    </row>
    <row r="141" spans="29:29" x14ac:dyDescent="0.2">
      <c r="AC141" s="13" t="s">
        <v>238</v>
      </c>
    </row>
    <row r="142" spans="29:29" x14ac:dyDescent="0.2">
      <c r="AC142" s="13" t="s">
        <v>239</v>
      </c>
    </row>
    <row r="143" spans="29:29" x14ac:dyDescent="0.2">
      <c r="AC143" s="13" t="s">
        <v>240</v>
      </c>
    </row>
    <row r="144" spans="29:29" x14ac:dyDescent="0.2">
      <c r="AC144" s="13" t="s">
        <v>241</v>
      </c>
    </row>
    <row r="145" spans="29:29" x14ac:dyDescent="0.2">
      <c r="AC145" s="13" t="s">
        <v>242</v>
      </c>
    </row>
    <row r="146" spans="29:29" x14ac:dyDescent="0.2">
      <c r="AC146" s="13" t="s">
        <v>243</v>
      </c>
    </row>
    <row r="147" spans="29:29" x14ac:dyDescent="0.2">
      <c r="AC147" s="13" t="s">
        <v>244</v>
      </c>
    </row>
    <row r="148" spans="29:29" x14ac:dyDescent="0.2">
      <c r="AC148" s="13" t="s">
        <v>245</v>
      </c>
    </row>
    <row r="149" spans="29:29" x14ac:dyDescent="0.2">
      <c r="AC149" s="13" t="s">
        <v>246</v>
      </c>
    </row>
    <row r="150" spans="29:29" x14ac:dyDescent="0.2">
      <c r="AC150" s="13" t="s">
        <v>247</v>
      </c>
    </row>
    <row r="151" spans="29:29" x14ac:dyDescent="0.2">
      <c r="AC151" s="13" t="s">
        <v>248</v>
      </c>
    </row>
    <row r="152" spans="29:29" x14ac:dyDescent="0.2">
      <c r="AC152" s="13" t="s">
        <v>249</v>
      </c>
    </row>
    <row r="153" spans="29:29" x14ac:dyDescent="0.2">
      <c r="AC153" s="13" t="s">
        <v>250</v>
      </c>
    </row>
    <row r="154" spans="29:29" x14ac:dyDescent="0.2">
      <c r="AC154" s="13" t="s">
        <v>251</v>
      </c>
    </row>
    <row r="155" spans="29:29" x14ac:dyDescent="0.2">
      <c r="AC155" s="13" t="s">
        <v>252</v>
      </c>
    </row>
    <row r="156" spans="29:29" x14ac:dyDescent="0.2">
      <c r="AC156" s="13" t="s">
        <v>253</v>
      </c>
    </row>
    <row r="157" spans="29:29" x14ac:dyDescent="0.2">
      <c r="AC157" s="13" t="s">
        <v>254</v>
      </c>
    </row>
    <row r="158" spans="29:29" x14ac:dyDescent="0.2">
      <c r="AC158" s="13" t="s">
        <v>255</v>
      </c>
    </row>
    <row r="159" spans="29:29" x14ac:dyDescent="0.2">
      <c r="AC159" s="13" t="s">
        <v>256</v>
      </c>
    </row>
    <row r="160" spans="29:29" x14ac:dyDescent="0.2">
      <c r="AC160" s="13" t="s">
        <v>257</v>
      </c>
    </row>
    <row r="161" spans="29:29" x14ac:dyDescent="0.2">
      <c r="AC161" s="13" t="s">
        <v>258</v>
      </c>
    </row>
    <row r="162" spans="29:29" x14ac:dyDescent="0.2">
      <c r="AC162" s="13" t="s">
        <v>259</v>
      </c>
    </row>
    <row r="163" spans="29:29" x14ac:dyDescent="0.2">
      <c r="AC163" s="13" t="s">
        <v>260</v>
      </c>
    </row>
    <row r="164" spans="29:29" x14ac:dyDescent="0.2">
      <c r="AC164" s="13" t="s">
        <v>261</v>
      </c>
    </row>
    <row r="165" spans="29:29" x14ac:dyDescent="0.2">
      <c r="AC165" s="13" t="s">
        <v>262</v>
      </c>
    </row>
    <row r="166" spans="29:29" x14ac:dyDescent="0.2">
      <c r="AC166" s="13" t="s">
        <v>263</v>
      </c>
    </row>
    <row r="167" spans="29:29" x14ac:dyDescent="0.2">
      <c r="AC167" s="13" t="s">
        <v>264</v>
      </c>
    </row>
    <row r="168" spans="29:29" x14ac:dyDescent="0.2">
      <c r="AC168" s="13" t="s">
        <v>265</v>
      </c>
    </row>
    <row r="169" spans="29:29" x14ac:dyDescent="0.2">
      <c r="AC169" s="13" t="s">
        <v>266</v>
      </c>
    </row>
    <row r="170" spans="29:29" x14ac:dyDescent="0.2">
      <c r="AC170" s="13" t="s">
        <v>267</v>
      </c>
    </row>
    <row r="171" spans="29:29" x14ac:dyDescent="0.2">
      <c r="AC171" s="13" t="s">
        <v>268</v>
      </c>
    </row>
    <row r="172" spans="29:29" x14ac:dyDescent="0.2">
      <c r="AC172" s="13" t="s">
        <v>269</v>
      </c>
    </row>
    <row r="173" spans="29:29" x14ac:dyDescent="0.2">
      <c r="AC173" s="13" t="s">
        <v>270</v>
      </c>
    </row>
    <row r="174" spans="29:29" x14ac:dyDescent="0.2">
      <c r="AC174" s="13" t="s">
        <v>271</v>
      </c>
    </row>
    <row r="175" spans="29:29" x14ac:dyDescent="0.2">
      <c r="AC175" s="13" t="s">
        <v>272</v>
      </c>
    </row>
    <row r="176" spans="29:29" x14ac:dyDescent="0.2">
      <c r="AC176" s="13" t="s">
        <v>273</v>
      </c>
    </row>
    <row r="177" spans="29:29" x14ac:dyDescent="0.2">
      <c r="AC177" s="13" t="s">
        <v>274</v>
      </c>
    </row>
    <row r="178" spans="29:29" x14ac:dyDescent="0.2">
      <c r="AC178" s="13" t="s">
        <v>275</v>
      </c>
    </row>
    <row r="179" spans="29:29" x14ac:dyDescent="0.2">
      <c r="AC179" s="13" t="s">
        <v>276</v>
      </c>
    </row>
    <row r="180" spans="29:29" x14ac:dyDescent="0.2">
      <c r="AC180" s="13" t="s">
        <v>277</v>
      </c>
    </row>
    <row r="181" spans="29:29" x14ac:dyDescent="0.2">
      <c r="AC181" s="13" t="s">
        <v>278</v>
      </c>
    </row>
    <row r="182" spans="29:29" x14ac:dyDescent="0.2">
      <c r="AC182" s="13" t="s">
        <v>279</v>
      </c>
    </row>
    <row r="183" spans="29:29" x14ac:dyDescent="0.2">
      <c r="AC183" s="13" t="s">
        <v>280</v>
      </c>
    </row>
    <row r="184" spans="29:29" x14ac:dyDescent="0.2">
      <c r="AC184" s="13" t="s">
        <v>281</v>
      </c>
    </row>
    <row r="185" spans="29:29" x14ac:dyDescent="0.2">
      <c r="AC185" s="13" t="s">
        <v>282</v>
      </c>
    </row>
    <row r="186" spans="29:29" x14ac:dyDescent="0.2">
      <c r="AC186" s="13" t="s">
        <v>283</v>
      </c>
    </row>
    <row r="187" spans="29:29" x14ac:dyDescent="0.2">
      <c r="AC187" s="13" t="s">
        <v>284</v>
      </c>
    </row>
    <row r="188" spans="29:29" x14ac:dyDescent="0.2">
      <c r="AC188" s="13" t="s">
        <v>285</v>
      </c>
    </row>
    <row r="189" spans="29:29" x14ac:dyDescent="0.2">
      <c r="AC189" s="13" t="s">
        <v>286</v>
      </c>
    </row>
    <row r="190" spans="29:29" x14ac:dyDescent="0.2">
      <c r="AC190" s="13" t="s">
        <v>287</v>
      </c>
    </row>
    <row r="191" spans="29:29" x14ac:dyDescent="0.2">
      <c r="AC191" s="13" t="s">
        <v>288</v>
      </c>
    </row>
    <row r="192" spans="29:29" x14ac:dyDescent="0.2">
      <c r="AC192" s="13" t="s">
        <v>289</v>
      </c>
    </row>
    <row r="193" spans="29:29" x14ac:dyDescent="0.2">
      <c r="AC193" s="13" t="s">
        <v>290</v>
      </c>
    </row>
    <row r="194" spans="29:29" x14ac:dyDescent="0.2">
      <c r="AC194" s="13" t="s">
        <v>291</v>
      </c>
    </row>
    <row r="195" spans="29:29" x14ac:dyDescent="0.2">
      <c r="AC195" s="13" t="s">
        <v>292</v>
      </c>
    </row>
    <row r="196" spans="29:29" x14ac:dyDescent="0.2">
      <c r="AC196" s="13" t="s">
        <v>293</v>
      </c>
    </row>
    <row r="197" spans="29:29" x14ac:dyDescent="0.2">
      <c r="AC197" s="13" t="s">
        <v>294</v>
      </c>
    </row>
    <row r="198" spans="29:29" x14ac:dyDescent="0.2">
      <c r="AC198" s="13" t="s">
        <v>295</v>
      </c>
    </row>
    <row r="199" spans="29:29" x14ac:dyDescent="0.2">
      <c r="AC199" s="13" t="s">
        <v>296</v>
      </c>
    </row>
    <row r="200" spans="29:29" x14ac:dyDescent="0.2">
      <c r="AC200" s="13" t="s">
        <v>130</v>
      </c>
    </row>
    <row r="201" spans="29:29" x14ac:dyDescent="0.2">
      <c r="AC201" s="13" t="s">
        <v>131</v>
      </c>
    </row>
    <row r="202" spans="29:29" x14ac:dyDescent="0.2">
      <c r="AC202" s="13" t="s">
        <v>132</v>
      </c>
    </row>
    <row r="203" spans="29:29" x14ac:dyDescent="0.2">
      <c r="AC203" s="13" t="s">
        <v>133</v>
      </c>
    </row>
    <row r="204" spans="29:29" x14ac:dyDescent="0.2">
      <c r="AC204" s="13" t="s">
        <v>134</v>
      </c>
    </row>
    <row r="205" spans="29:29" x14ac:dyDescent="0.2">
      <c r="AC205" s="13" t="s">
        <v>135</v>
      </c>
    </row>
    <row r="206" spans="29:29" x14ac:dyDescent="0.2">
      <c r="AC206" s="13" t="s">
        <v>136</v>
      </c>
    </row>
    <row r="207" spans="29:29" x14ac:dyDescent="0.2">
      <c r="AC207" s="13" t="s">
        <v>137</v>
      </c>
    </row>
    <row r="208" spans="29:29" x14ac:dyDescent="0.2">
      <c r="AC208" s="13" t="s">
        <v>138</v>
      </c>
    </row>
    <row r="209" spans="29:29" x14ac:dyDescent="0.2">
      <c r="AC209" s="13" t="s">
        <v>139</v>
      </c>
    </row>
    <row r="210" spans="29:29" x14ac:dyDescent="0.2">
      <c r="AC210" s="13" t="s">
        <v>140</v>
      </c>
    </row>
    <row r="211" spans="29:29" x14ac:dyDescent="0.2">
      <c r="AC211" s="13" t="s">
        <v>141</v>
      </c>
    </row>
    <row r="212" spans="29:29" x14ac:dyDescent="0.2">
      <c r="AC212" s="13" t="s">
        <v>142</v>
      </c>
    </row>
    <row r="213" spans="29:29" x14ac:dyDescent="0.2">
      <c r="AC213" s="13" t="s">
        <v>143</v>
      </c>
    </row>
    <row r="214" spans="29:29" x14ac:dyDescent="0.2">
      <c r="AC214" s="13" t="s">
        <v>144</v>
      </c>
    </row>
    <row r="215" spans="29:29" x14ac:dyDescent="0.2">
      <c r="AC215" s="13" t="s">
        <v>145</v>
      </c>
    </row>
    <row r="216" spans="29:29" x14ac:dyDescent="0.2">
      <c r="AC216" s="13" t="s">
        <v>146</v>
      </c>
    </row>
    <row r="217" spans="29:29" x14ac:dyDescent="0.2">
      <c r="AC217" s="13" t="s">
        <v>215</v>
      </c>
    </row>
    <row r="218" spans="29:29" x14ac:dyDescent="0.2">
      <c r="AC218" s="13" t="s">
        <v>147</v>
      </c>
    </row>
    <row r="219" spans="29:29" x14ac:dyDescent="0.2">
      <c r="AC219" s="13" t="s">
        <v>148</v>
      </c>
    </row>
    <row r="220" spans="29:29" x14ac:dyDescent="0.2">
      <c r="AC220" s="13" t="s">
        <v>149</v>
      </c>
    </row>
    <row r="221" spans="29:29" x14ac:dyDescent="0.2">
      <c r="AC221" s="13" t="s">
        <v>150</v>
      </c>
    </row>
    <row r="222" spans="29:29" x14ac:dyDescent="0.2">
      <c r="AC222" s="13" t="s">
        <v>151</v>
      </c>
    </row>
    <row r="223" spans="29:29" x14ac:dyDescent="0.2">
      <c r="AC223" s="13" t="s">
        <v>152</v>
      </c>
    </row>
    <row r="224" spans="29:29" x14ac:dyDescent="0.2">
      <c r="AC224" s="13" t="s">
        <v>153</v>
      </c>
    </row>
    <row r="225" spans="29:29" x14ac:dyDescent="0.2">
      <c r="AC225" s="13" t="s">
        <v>154</v>
      </c>
    </row>
    <row r="226" spans="29:29" x14ac:dyDescent="0.2">
      <c r="AC226" s="13" t="s">
        <v>155</v>
      </c>
    </row>
    <row r="227" spans="29:29" x14ac:dyDescent="0.2">
      <c r="AC227" s="13" t="s">
        <v>156</v>
      </c>
    </row>
    <row r="228" spans="29:29" x14ac:dyDescent="0.2">
      <c r="AC228" s="13" t="s">
        <v>157</v>
      </c>
    </row>
    <row r="229" spans="29:29" x14ac:dyDescent="0.2">
      <c r="AC229" s="13" t="s">
        <v>158</v>
      </c>
    </row>
    <row r="230" spans="29:29" x14ac:dyDescent="0.2">
      <c r="AC230" s="13" t="s">
        <v>159</v>
      </c>
    </row>
    <row r="231" spans="29:29" x14ac:dyDescent="0.2">
      <c r="AC231" s="13" t="s">
        <v>160</v>
      </c>
    </row>
    <row r="232" spans="29:29" x14ac:dyDescent="0.2">
      <c r="AC232" s="13" t="s">
        <v>161</v>
      </c>
    </row>
    <row r="233" spans="29:29" x14ac:dyDescent="0.2">
      <c r="AC233" s="13" t="s">
        <v>162</v>
      </c>
    </row>
    <row r="234" spans="29:29" x14ac:dyDescent="0.2">
      <c r="AC234" s="13" t="s">
        <v>163</v>
      </c>
    </row>
    <row r="235" spans="29:29" x14ac:dyDescent="0.2">
      <c r="AC235" s="13" t="s">
        <v>164</v>
      </c>
    </row>
    <row r="236" spans="29:29" x14ac:dyDescent="0.2">
      <c r="AC236" s="13" t="s">
        <v>165</v>
      </c>
    </row>
    <row r="237" spans="29:29" x14ac:dyDescent="0.2">
      <c r="AC237" s="13" t="s">
        <v>166</v>
      </c>
    </row>
    <row r="238" spans="29:29" x14ac:dyDescent="0.2">
      <c r="AC238" s="13" t="s">
        <v>167</v>
      </c>
    </row>
    <row r="239" spans="29:29" x14ac:dyDescent="0.2">
      <c r="AC239" s="13" t="s">
        <v>168</v>
      </c>
    </row>
    <row r="240" spans="29:29" x14ac:dyDescent="0.2">
      <c r="AC240" s="13" t="s">
        <v>169</v>
      </c>
    </row>
    <row r="241" spans="29:29" x14ac:dyDescent="0.2">
      <c r="AC241" s="13" t="s">
        <v>216</v>
      </c>
    </row>
    <row r="242" spans="29:29" x14ac:dyDescent="0.2">
      <c r="AC242" s="13" t="s">
        <v>217</v>
      </c>
    </row>
    <row r="243" spans="29:29" x14ac:dyDescent="0.2">
      <c r="AC243" s="13" t="s">
        <v>218</v>
      </c>
    </row>
    <row r="244" spans="29:29" x14ac:dyDescent="0.2">
      <c r="AC244" s="13" t="s">
        <v>219</v>
      </c>
    </row>
    <row r="245" spans="29:29" x14ac:dyDescent="0.2">
      <c r="AC245" s="13" t="s">
        <v>170</v>
      </c>
    </row>
    <row r="246" spans="29:29" x14ac:dyDescent="0.2">
      <c r="AC246" s="13" t="s">
        <v>171</v>
      </c>
    </row>
    <row r="247" spans="29:29" x14ac:dyDescent="0.2">
      <c r="AC247" s="13" t="s">
        <v>172</v>
      </c>
    </row>
    <row r="248" spans="29:29" x14ac:dyDescent="0.2">
      <c r="AC248" s="13" t="s">
        <v>173</v>
      </c>
    </row>
    <row r="249" spans="29:29" x14ac:dyDescent="0.2">
      <c r="AC249" s="13" t="s">
        <v>174</v>
      </c>
    </row>
    <row r="250" spans="29:29" x14ac:dyDescent="0.2">
      <c r="AC250" s="13" t="s">
        <v>175</v>
      </c>
    </row>
    <row r="251" spans="29:29" x14ac:dyDescent="0.2">
      <c r="AC251" s="13" t="s">
        <v>176</v>
      </c>
    </row>
    <row r="252" spans="29:29" x14ac:dyDescent="0.2">
      <c r="AC252" s="13" t="s">
        <v>177</v>
      </c>
    </row>
    <row r="253" spans="29:29" x14ac:dyDescent="0.2">
      <c r="AC253" s="13" t="s">
        <v>178</v>
      </c>
    </row>
    <row r="254" spans="29:29" x14ac:dyDescent="0.2">
      <c r="AC254" s="13" t="s">
        <v>179</v>
      </c>
    </row>
    <row r="255" spans="29:29" x14ac:dyDescent="0.2">
      <c r="AC255" s="13" t="s">
        <v>180</v>
      </c>
    </row>
    <row r="256" spans="29:29" x14ac:dyDescent="0.2">
      <c r="AC256" s="13" t="s">
        <v>181</v>
      </c>
    </row>
    <row r="257" spans="29:29" x14ac:dyDescent="0.2">
      <c r="AC257" s="13" t="s">
        <v>182</v>
      </c>
    </row>
    <row r="258" spans="29:29" x14ac:dyDescent="0.2">
      <c r="AC258" s="13" t="s">
        <v>183</v>
      </c>
    </row>
    <row r="259" spans="29:29" x14ac:dyDescent="0.2">
      <c r="AC259" s="13" t="s">
        <v>304</v>
      </c>
    </row>
    <row r="260" spans="29:29" x14ac:dyDescent="0.2">
      <c r="AC260" s="13" t="s">
        <v>184</v>
      </c>
    </row>
    <row r="261" spans="29:29" x14ac:dyDescent="0.2">
      <c r="AC261" s="13" t="s">
        <v>185</v>
      </c>
    </row>
    <row r="262" spans="29:29" x14ac:dyDescent="0.2">
      <c r="AC262" s="13" t="s">
        <v>186</v>
      </c>
    </row>
    <row r="263" spans="29:29" x14ac:dyDescent="0.2">
      <c r="AC263" s="13" t="s">
        <v>187</v>
      </c>
    </row>
    <row r="264" spans="29:29" x14ac:dyDescent="0.2">
      <c r="AC264" s="13" t="s">
        <v>299</v>
      </c>
    </row>
    <row r="265" spans="29:29" x14ac:dyDescent="0.2">
      <c r="AC265" s="13" t="s">
        <v>188</v>
      </c>
    </row>
    <row r="266" spans="29:29" x14ac:dyDescent="0.2">
      <c r="AC266" s="13" t="s">
        <v>189</v>
      </c>
    </row>
    <row r="267" spans="29:29" x14ac:dyDescent="0.2">
      <c r="AC267" s="13" t="s">
        <v>190</v>
      </c>
    </row>
    <row r="268" spans="29:29" x14ac:dyDescent="0.2">
      <c r="AC268" s="13" t="s">
        <v>191</v>
      </c>
    </row>
    <row r="269" spans="29:29" x14ac:dyDescent="0.2">
      <c r="AC269" s="13" t="s">
        <v>192</v>
      </c>
    </row>
    <row r="270" spans="29:29" x14ac:dyDescent="0.2">
      <c r="AC270" s="13" t="s">
        <v>193</v>
      </c>
    </row>
    <row r="271" spans="29:29" x14ac:dyDescent="0.2">
      <c r="AC271" s="13" t="s">
        <v>194</v>
      </c>
    </row>
    <row r="272" spans="29:29" x14ac:dyDescent="0.2">
      <c r="AC272" s="13" t="s">
        <v>195</v>
      </c>
    </row>
    <row r="273" spans="29:29" x14ac:dyDescent="0.2">
      <c r="AC273" s="13" t="s">
        <v>196</v>
      </c>
    </row>
    <row r="274" spans="29:29" x14ac:dyDescent="0.2">
      <c r="AC274" s="13" t="s">
        <v>197</v>
      </c>
    </row>
    <row r="275" spans="29:29" x14ac:dyDescent="0.2">
      <c r="AC275" s="13" t="s">
        <v>198</v>
      </c>
    </row>
    <row r="276" spans="29:29" x14ac:dyDescent="0.2">
      <c r="AC276" s="13" t="s">
        <v>199</v>
      </c>
    </row>
    <row r="277" spans="29:29" x14ac:dyDescent="0.2">
      <c r="AC277" s="13" t="s">
        <v>200</v>
      </c>
    </row>
    <row r="278" spans="29:29" x14ac:dyDescent="0.2">
      <c r="AC278" s="13" t="s">
        <v>201</v>
      </c>
    </row>
    <row r="279" spans="29:29" x14ac:dyDescent="0.2">
      <c r="AC279" s="13" t="s">
        <v>202</v>
      </c>
    </row>
    <row r="280" spans="29:29" x14ac:dyDescent="0.2">
      <c r="AC280" s="13" t="s">
        <v>203</v>
      </c>
    </row>
    <row r="281" spans="29:29" x14ac:dyDescent="0.2">
      <c r="AC281" s="13" t="s">
        <v>204</v>
      </c>
    </row>
    <row r="282" spans="29:29" x14ac:dyDescent="0.2">
      <c r="AC282" s="13" t="s">
        <v>205</v>
      </c>
    </row>
    <row r="283" spans="29:29" x14ac:dyDescent="0.2">
      <c r="AC283" s="13" t="s">
        <v>206</v>
      </c>
    </row>
    <row r="284" spans="29:29" x14ac:dyDescent="0.2">
      <c r="AC284" s="13" t="s">
        <v>207</v>
      </c>
    </row>
    <row r="285" spans="29:29" x14ac:dyDescent="0.2">
      <c r="AC285" t="s">
        <v>208</v>
      </c>
    </row>
    <row r="286" spans="29:29" x14ac:dyDescent="0.2">
      <c r="AC286" t="s">
        <v>209</v>
      </c>
    </row>
    <row r="287" spans="29:29" x14ac:dyDescent="0.2">
      <c r="AC287" t="s">
        <v>210</v>
      </c>
    </row>
    <row r="288" spans="29:29" x14ac:dyDescent="0.2">
      <c r="AC288" t="s">
        <v>211</v>
      </c>
    </row>
    <row r="293" spans="29:29" x14ac:dyDescent="0.2">
      <c r="AC293" s="5"/>
    </row>
    <row r="294" spans="29:29" x14ac:dyDescent="0.2">
      <c r="AC294" s="5"/>
    </row>
    <row r="295" spans="29:29" x14ac:dyDescent="0.2">
      <c r="AC295" s="5"/>
    </row>
    <row r="296" spans="29:29" x14ac:dyDescent="0.2">
      <c r="AC296" s="5"/>
    </row>
    <row r="297" spans="29:29" x14ac:dyDescent="0.2">
      <c r="AC297" s="5"/>
    </row>
  </sheetData>
  <sheetProtection password="F954" sheet="1" objects="1" scenarios="1"/>
  <mergeCells count="5">
    <mergeCell ref="A5:P5"/>
    <mergeCell ref="A1:P1"/>
    <mergeCell ref="A2:P2"/>
    <mergeCell ref="A3:P3"/>
    <mergeCell ref="A4:P4"/>
  </mergeCells>
  <phoneticPr fontId="0" type="noConversion"/>
  <dataValidations count="4">
    <dataValidation type="list" allowBlank="1" showInputMessage="1" showErrorMessage="1" sqref="A7">
      <formula1>$AB$9:$AB$47</formula1>
    </dataValidation>
    <dataValidation type="list" showInputMessage="1" showErrorMessage="1" sqref="B7">
      <formula1>"M01 Jul,M02 Aug,M03 Sep,M04 Oct,M05 Nov,M06 Dec,M07 Jan,M08 Feb,M09 Mar,M10 Apr,M11 May,M12 Jun"</formula1>
    </dataValidation>
    <dataValidation type="whole" allowBlank="1" showInputMessage="1" showErrorMessage="1" error="Enter a whole number" sqref="F7:P23">
      <formula1>-999999999999</formula1>
      <formula2>999999999999</formula2>
    </dataValidation>
    <dataValidation type="list" allowBlank="1" showInputMessage="1" showErrorMessage="1" sqref="C7">
      <formula1>$AC$7:$AC$288</formula1>
    </dataValidation>
  </dataValidations>
  <pageMargins left="0.25" right="0.25" top="1" bottom="1" header="0.5" footer="0.5"/>
  <pageSetup scale="55" pageOrder="overThenDown" orientation="landscape" horizont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353"/>
  <sheetViews>
    <sheetView topLeftCell="E322" zoomScale="80" zoomScaleNormal="80" workbookViewId="0">
      <selection activeCell="L116" sqref="L116"/>
    </sheetView>
  </sheetViews>
  <sheetFormatPr defaultRowHeight="12.75" x14ac:dyDescent="0.2"/>
  <cols>
    <col min="1" max="1" width="6.7109375" customWidth="1"/>
    <col min="2" max="2" width="46.8554687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  <col min="27" max="27" width="58.28515625" hidden="1" customWidth="1"/>
    <col min="28" max="28" width="9.140625" hidden="1" customWidth="1"/>
    <col min="29" max="29" width="9.140625" customWidth="1"/>
  </cols>
  <sheetData>
    <row r="1" spans="1:28" ht="19.5" customHeight="1" x14ac:dyDescent="0.25">
      <c r="A1" s="52" t="s">
        <v>443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28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28" ht="19.5" customHeight="1" x14ac:dyDescent="0.25">
      <c r="A3" s="45">
        <f>+AD!A7</f>
        <v>2016</v>
      </c>
      <c r="B3" s="45" t="str">
        <f>+AD!B7</f>
        <v>M11 May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28" ht="51.75" x14ac:dyDescent="0.25">
      <c r="A4" s="1" t="s">
        <v>321</v>
      </c>
      <c r="B4" s="42" t="s">
        <v>484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</row>
    <row r="5" spans="1:28" ht="12.95" customHeight="1" x14ac:dyDescent="0.2">
      <c r="A5" s="30" t="str">
        <f>IF(B5="","????",VLOOKUP(B5,$AA$5:$BB$60,2))</f>
        <v>2227</v>
      </c>
      <c r="B5" s="44" t="s">
        <v>331</v>
      </c>
      <c r="C5" s="31" t="s">
        <v>18</v>
      </c>
      <c r="D5" s="31" t="s">
        <v>19</v>
      </c>
      <c r="E5" s="43"/>
      <c r="F5" s="9"/>
      <c r="G5" s="9"/>
      <c r="H5" s="9"/>
      <c r="I5" s="9"/>
      <c r="J5" s="9"/>
      <c r="K5" s="9"/>
      <c r="L5" s="9"/>
      <c r="M5" s="10"/>
      <c r="N5" s="9"/>
      <c r="O5" s="9"/>
      <c r="AA5" t="s">
        <v>338</v>
      </c>
      <c r="AB5" s="28" t="s">
        <v>375</v>
      </c>
    </row>
    <row r="6" spans="1:28" ht="12.95" customHeight="1" x14ac:dyDescent="0.2">
      <c r="A6" s="30"/>
      <c r="B6" s="32" t="str">
        <f xml:space="preserve"> IF(B5="","",B5)</f>
        <v>National: Public Works</v>
      </c>
      <c r="C6" s="33" t="s">
        <v>20</v>
      </c>
      <c r="D6" s="33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 t="s">
        <v>339</v>
      </c>
      <c r="AB6" s="28" t="s">
        <v>376</v>
      </c>
    </row>
    <row r="7" spans="1:28" ht="12.95" customHeight="1" x14ac:dyDescent="0.2">
      <c r="A7" s="30"/>
      <c r="B7" s="32" t="str">
        <f xml:space="preserve"> IF(B5="","",B5)</f>
        <v>National: Public Works</v>
      </c>
      <c r="C7" s="33" t="s">
        <v>21</v>
      </c>
      <c r="D7" s="33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 t="s">
        <v>340</v>
      </c>
      <c r="AB7" s="28" t="s">
        <v>377</v>
      </c>
    </row>
    <row r="8" spans="1:28" ht="12.95" customHeight="1" x14ac:dyDescent="0.2">
      <c r="A8" s="30"/>
      <c r="B8" s="32" t="str">
        <f xml:space="preserve"> IF(B5="","",B5)</f>
        <v>National: Public Works</v>
      </c>
      <c r="C8" s="33" t="s">
        <v>22</v>
      </c>
      <c r="D8" s="33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 t="s">
        <v>341</v>
      </c>
      <c r="AB8" s="28" t="s">
        <v>378</v>
      </c>
    </row>
    <row r="9" spans="1:28" ht="12.95" customHeight="1" x14ac:dyDescent="0.2">
      <c r="A9" s="30"/>
      <c r="B9" s="32" t="str">
        <f xml:space="preserve"> IF(B5="","",B5)</f>
        <v>National: Public Works</v>
      </c>
      <c r="C9" s="33" t="s">
        <v>23</v>
      </c>
      <c r="D9" s="33" t="s">
        <v>434</v>
      </c>
      <c r="E9" s="11">
        <v>2622</v>
      </c>
      <c r="F9" s="11">
        <v>3772</v>
      </c>
      <c r="G9" s="11">
        <v>3588</v>
      </c>
      <c r="H9" s="11">
        <v>2806</v>
      </c>
      <c r="I9" s="11">
        <v>2898</v>
      </c>
      <c r="J9" s="11">
        <v>2530</v>
      </c>
      <c r="K9" s="11">
        <v>7912</v>
      </c>
      <c r="L9" s="11">
        <v>29872</v>
      </c>
      <c r="M9" s="10">
        <f t="shared" si="0"/>
        <v>56000</v>
      </c>
      <c r="N9" s="11">
        <v>0</v>
      </c>
      <c r="O9" s="11">
        <v>0</v>
      </c>
      <c r="AA9" t="s">
        <v>342</v>
      </c>
      <c r="AB9" s="28" t="s">
        <v>379</v>
      </c>
    </row>
    <row r="10" spans="1:28" ht="12.95" customHeight="1" x14ac:dyDescent="0.2">
      <c r="A10" s="30"/>
      <c r="B10" s="32" t="str">
        <f xml:space="preserve"> IF(B5="","",B5)</f>
        <v>National: Public Works</v>
      </c>
      <c r="C10" s="33" t="s">
        <v>24</v>
      </c>
      <c r="D10" s="33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 t="s">
        <v>343</v>
      </c>
      <c r="AB10" s="28" t="s">
        <v>380</v>
      </c>
    </row>
    <row r="11" spans="1:28" ht="12.95" customHeight="1" x14ac:dyDescent="0.2">
      <c r="A11" s="30"/>
      <c r="B11" s="32" t="str">
        <f xml:space="preserve"> IF(B5="","",B5)</f>
        <v>National: Public Works</v>
      </c>
      <c r="C11" s="33" t="s">
        <v>25</v>
      </c>
      <c r="D11" s="35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 t="s">
        <v>344</v>
      </c>
      <c r="AB11" s="28" t="s">
        <v>381</v>
      </c>
    </row>
    <row r="12" spans="1:28" ht="12.95" customHeight="1" x14ac:dyDescent="0.2">
      <c r="A12" s="30"/>
      <c r="B12" s="32" t="str">
        <f xml:space="preserve"> IF(B5="","",B5)</f>
        <v>National: Public Works</v>
      </c>
      <c r="C12" s="34" t="s">
        <v>308</v>
      </c>
      <c r="D12" s="33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>SUM(E12:L12)</f>
        <v>0</v>
      </c>
      <c r="N12" s="11">
        <v>0</v>
      </c>
      <c r="O12" s="11">
        <v>0</v>
      </c>
      <c r="AA12" t="s">
        <v>345</v>
      </c>
      <c r="AB12" s="28" t="s">
        <v>382</v>
      </c>
    </row>
    <row r="13" spans="1:28" ht="12.95" customHeight="1" x14ac:dyDescent="0.2">
      <c r="A13" s="30"/>
      <c r="B13" s="32" t="str">
        <f xml:space="preserve"> IF(B5="","",B5)</f>
        <v>National: Public Works</v>
      </c>
      <c r="C13" s="34" t="s">
        <v>309</v>
      </c>
      <c r="D13" s="33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 t="s">
        <v>346</v>
      </c>
      <c r="AB13" s="28" t="s">
        <v>383</v>
      </c>
    </row>
    <row r="14" spans="1:28" ht="12.95" customHeight="1" x14ac:dyDescent="0.2">
      <c r="A14" s="30"/>
      <c r="B14" s="32" t="str">
        <f xml:space="preserve"> IF(B5="","",B5)</f>
        <v>National: Public Works</v>
      </c>
      <c r="C14" s="33" t="s">
        <v>26</v>
      </c>
      <c r="D14" s="33" t="s">
        <v>27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0">
        <f t="shared" si="0"/>
        <v>0</v>
      </c>
      <c r="N14" s="11">
        <v>0</v>
      </c>
      <c r="O14" s="11">
        <v>0</v>
      </c>
      <c r="AA14" t="s">
        <v>347</v>
      </c>
      <c r="AB14" s="28" t="s">
        <v>384</v>
      </c>
    </row>
    <row r="15" spans="1:28" ht="12.95" customHeight="1" x14ac:dyDescent="0.2">
      <c r="A15" s="30"/>
      <c r="B15" s="32" t="str">
        <f xml:space="preserve"> IF(B5="","",B5)</f>
        <v>National: Public Works</v>
      </c>
      <c r="C15" s="36" t="s">
        <v>28</v>
      </c>
      <c r="D15" s="36" t="s">
        <v>29</v>
      </c>
      <c r="E15" s="10">
        <f t="shared" ref="E15:L15" si="1">SUM(E6:E14)</f>
        <v>2622</v>
      </c>
      <c r="F15" s="10">
        <f t="shared" si="1"/>
        <v>3772</v>
      </c>
      <c r="G15" s="10">
        <f t="shared" si="1"/>
        <v>3588</v>
      </c>
      <c r="H15" s="10">
        <f t="shared" si="1"/>
        <v>2806</v>
      </c>
      <c r="I15" s="10">
        <f t="shared" si="1"/>
        <v>2898</v>
      </c>
      <c r="J15" s="10">
        <f t="shared" si="1"/>
        <v>2530</v>
      </c>
      <c r="K15" s="10">
        <f t="shared" si="1"/>
        <v>7912</v>
      </c>
      <c r="L15" s="10">
        <f t="shared" si="1"/>
        <v>29872</v>
      </c>
      <c r="M15" s="10">
        <f t="shared" si="0"/>
        <v>56000</v>
      </c>
      <c r="N15" s="10">
        <f>SUM(N6:N14)</f>
        <v>0</v>
      </c>
      <c r="O15" s="10">
        <f>SUM(O6:O14)</f>
        <v>0</v>
      </c>
      <c r="AA15" t="s">
        <v>348</v>
      </c>
      <c r="AB15" s="28" t="s">
        <v>385</v>
      </c>
    </row>
    <row r="16" spans="1:28" ht="12.95" customHeight="1" x14ac:dyDescent="0.2">
      <c r="A16" s="27" t="str">
        <f>IF(B16="","????",VLOOKUP(B16,$AA$5:$BB$60,2))</f>
        <v>2256</v>
      </c>
      <c r="B16" s="44" t="s">
        <v>325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 t="s">
        <v>349</v>
      </c>
      <c r="AB16" s="28" t="s">
        <v>386</v>
      </c>
    </row>
    <row r="17" spans="1:28" ht="12.95" customHeight="1" x14ac:dyDescent="0.2">
      <c r="B17" s="29" t="str">
        <f xml:space="preserve"> IF(B16="","",B16)</f>
        <v>Provincial: Public Works, Roads and Transport</v>
      </c>
      <c r="C17" s="5" t="s">
        <v>20</v>
      </c>
      <c r="D17" s="5" t="s">
        <v>306</v>
      </c>
      <c r="E17" s="11">
        <v>1311</v>
      </c>
      <c r="F17" s="11">
        <v>1886</v>
      </c>
      <c r="G17" s="11">
        <v>1794</v>
      </c>
      <c r="H17" s="11">
        <v>1403</v>
      </c>
      <c r="I17" s="11">
        <v>1449</v>
      </c>
      <c r="J17" s="11">
        <v>1265</v>
      </c>
      <c r="K17" s="11">
        <v>3956</v>
      </c>
      <c r="L17" s="11">
        <v>9936</v>
      </c>
      <c r="M17" s="10">
        <f>SUM(E17:L17)</f>
        <v>23000</v>
      </c>
      <c r="N17" s="11">
        <v>0</v>
      </c>
      <c r="O17" s="11">
        <v>0</v>
      </c>
      <c r="AA17" t="s">
        <v>350</v>
      </c>
      <c r="AB17" s="28" t="s">
        <v>387</v>
      </c>
    </row>
    <row r="18" spans="1:28" ht="12.95" customHeight="1" x14ac:dyDescent="0.2">
      <c r="B18" s="29" t="str">
        <f xml:space="preserve"> IF(B16="","",B16)</f>
        <v>Provincial: Public Works, Roads and Transport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 t="s">
        <v>351</v>
      </c>
      <c r="AB18" s="28" t="s">
        <v>388</v>
      </c>
    </row>
    <row r="19" spans="1:28" ht="12.95" customHeight="1" x14ac:dyDescent="0.2">
      <c r="B19" s="29" t="str">
        <f xml:space="preserve"> IF(B16="","",B16)</f>
        <v>Provincial: Public Works, Roads and Transport</v>
      </c>
      <c r="C19" s="5" t="s">
        <v>22</v>
      </c>
      <c r="D19" s="5" t="s">
        <v>433</v>
      </c>
      <c r="E19" s="11">
        <v>1938</v>
      </c>
      <c r="F19" s="11">
        <v>2788</v>
      </c>
      <c r="G19" s="11">
        <v>2652</v>
      </c>
      <c r="H19" s="11">
        <v>2074</v>
      </c>
      <c r="I19" s="11">
        <v>2142</v>
      </c>
      <c r="J19" s="11">
        <v>1870</v>
      </c>
      <c r="K19" s="11">
        <v>5848</v>
      </c>
      <c r="L19" s="11">
        <v>14688</v>
      </c>
      <c r="M19" s="10">
        <f t="shared" si="2"/>
        <v>34000</v>
      </c>
      <c r="N19" s="11">
        <v>0</v>
      </c>
      <c r="O19" s="11">
        <v>0</v>
      </c>
      <c r="AA19" t="s">
        <v>352</v>
      </c>
      <c r="AB19" s="28" t="s">
        <v>389</v>
      </c>
    </row>
    <row r="20" spans="1:28" ht="12.95" customHeight="1" x14ac:dyDescent="0.2">
      <c r="B20" s="29" t="str">
        <f xml:space="preserve"> IF(B16="","",B16)</f>
        <v>Provincial: Public Works, Roads and Transport</v>
      </c>
      <c r="C20" s="5" t="s">
        <v>23</v>
      </c>
      <c r="D20" s="5" t="s">
        <v>434</v>
      </c>
      <c r="E20" s="11">
        <v>3705</v>
      </c>
      <c r="F20" s="11">
        <v>5330</v>
      </c>
      <c r="G20" s="11">
        <v>5070</v>
      </c>
      <c r="H20" s="11">
        <v>3965</v>
      </c>
      <c r="I20" s="11">
        <v>4095</v>
      </c>
      <c r="J20" s="11">
        <v>3575</v>
      </c>
      <c r="K20" s="11">
        <v>11180</v>
      </c>
      <c r="L20" s="11">
        <v>26080</v>
      </c>
      <c r="M20" s="10">
        <f t="shared" si="2"/>
        <v>63000</v>
      </c>
      <c r="N20" s="11">
        <v>0</v>
      </c>
      <c r="O20" s="11">
        <v>0</v>
      </c>
      <c r="AA20" t="s">
        <v>353</v>
      </c>
      <c r="AB20" s="28" t="s">
        <v>390</v>
      </c>
    </row>
    <row r="21" spans="1:28" ht="12.95" customHeight="1" x14ac:dyDescent="0.2">
      <c r="B21" s="29" t="str">
        <f xml:space="preserve"> IF(B16="","",B16)</f>
        <v>Provincial: Public Works, Roads and Transport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 t="s">
        <v>354</v>
      </c>
      <c r="AB21" s="28" t="s">
        <v>391</v>
      </c>
    </row>
    <row r="22" spans="1:28" ht="12.95" customHeight="1" x14ac:dyDescent="0.2">
      <c r="B22" s="29" t="str">
        <f xml:space="preserve"> IF(B16="","",B16)</f>
        <v>Provincial: Public Works, Roads and Transport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 t="s">
        <v>355</v>
      </c>
      <c r="AB22" s="28" t="s">
        <v>392</v>
      </c>
    </row>
    <row r="23" spans="1:28" ht="12.95" customHeight="1" x14ac:dyDescent="0.2">
      <c r="B23" s="29" t="str">
        <f xml:space="preserve"> IF(B16="","",B16)</f>
        <v>Provincial: Public Works, Roads and Transport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 t="s">
        <v>356</v>
      </c>
      <c r="AB23" s="28" t="s">
        <v>393</v>
      </c>
    </row>
    <row r="24" spans="1:28" ht="12.95" customHeight="1" x14ac:dyDescent="0.2">
      <c r="B24" s="29" t="str">
        <f xml:space="preserve"> IF(B16="","",B16)</f>
        <v>Provincial: Public Works, Roads and Transport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 t="s">
        <v>357</v>
      </c>
      <c r="AB24" s="28" t="s">
        <v>394</v>
      </c>
    </row>
    <row r="25" spans="1:28" ht="12.95" customHeight="1" x14ac:dyDescent="0.2">
      <c r="B25" s="29" t="str">
        <f xml:space="preserve"> IF(B16="","",B16)</f>
        <v>Provincial: Public Works, Roads and Transport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 t="s">
        <v>358</v>
      </c>
      <c r="AB25" s="28" t="s">
        <v>395</v>
      </c>
    </row>
    <row r="26" spans="1:28" ht="12.95" customHeight="1" x14ac:dyDescent="0.2">
      <c r="B26" s="29" t="str">
        <f xml:space="preserve"> IF(B16="","",B16)</f>
        <v>Provincial: Public Works, Roads and Transport</v>
      </c>
      <c r="C26" s="2" t="s">
        <v>28</v>
      </c>
      <c r="D26" s="2" t="s">
        <v>29</v>
      </c>
      <c r="E26" s="10">
        <f t="shared" ref="E26:L26" si="3">SUM(E17:E25)</f>
        <v>6954</v>
      </c>
      <c r="F26" s="10">
        <f t="shared" si="3"/>
        <v>10004</v>
      </c>
      <c r="G26" s="10">
        <f t="shared" si="3"/>
        <v>9516</v>
      </c>
      <c r="H26" s="10">
        <f t="shared" si="3"/>
        <v>7442</v>
      </c>
      <c r="I26" s="10">
        <f t="shared" si="3"/>
        <v>7686</v>
      </c>
      <c r="J26" s="10">
        <f t="shared" si="3"/>
        <v>6710</v>
      </c>
      <c r="K26" s="10">
        <f t="shared" si="3"/>
        <v>20984</v>
      </c>
      <c r="L26" s="10">
        <f t="shared" si="3"/>
        <v>50704</v>
      </c>
      <c r="M26" s="10">
        <f t="shared" si="2"/>
        <v>120000</v>
      </c>
      <c r="N26" s="10">
        <f>SUM(N17:N25)</f>
        <v>0</v>
      </c>
      <c r="O26" s="10">
        <f>SUM(O17:O25)</f>
        <v>0</v>
      </c>
      <c r="AA26" t="s">
        <v>359</v>
      </c>
      <c r="AB26" s="28" t="s">
        <v>396</v>
      </c>
    </row>
    <row r="27" spans="1:28" ht="12.95" customHeight="1" x14ac:dyDescent="0.2">
      <c r="A27" s="30" t="str">
        <f>IF(B27="","????",VLOOKUP(B27,$AA$5:$BB$60,2))</f>
        <v>2206</v>
      </c>
      <c r="B27" s="44" t="s">
        <v>343</v>
      </c>
      <c r="C27" s="31" t="s">
        <v>18</v>
      </c>
      <c r="D27" s="31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 t="s">
        <v>360</v>
      </c>
      <c r="AB27" s="28" t="s">
        <v>397</v>
      </c>
    </row>
    <row r="28" spans="1:28" ht="12.95" customHeight="1" x14ac:dyDescent="0.2">
      <c r="A28" s="30"/>
      <c r="B28" s="32" t="str">
        <f xml:space="preserve"> IF(B27="","",B27)</f>
        <v>National: Correctional Services</v>
      </c>
      <c r="C28" s="33" t="s">
        <v>20</v>
      </c>
      <c r="D28" s="33" t="s">
        <v>306</v>
      </c>
      <c r="E28" s="11">
        <v>1083</v>
      </c>
      <c r="F28" s="11">
        <v>1558</v>
      </c>
      <c r="G28" s="11">
        <v>1482</v>
      </c>
      <c r="H28" s="11">
        <v>1159</v>
      </c>
      <c r="I28" s="11">
        <v>1197</v>
      </c>
      <c r="J28" s="11">
        <v>1045</v>
      </c>
      <c r="K28" s="11">
        <v>3268</v>
      </c>
      <c r="L28" s="11">
        <v>5208</v>
      </c>
      <c r="M28" s="10">
        <f>SUM(E28:L28)</f>
        <v>16000</v>
      </c>
      <c r="N28" s="11">
        <v>0</v>
      </c>
      <c r="O28" s="11">
        <v>0</v>
      </c>
      <c r="AA28" t="s">
        <v>361</v>
      </c>
      <c r="AB28" s="28" t="s">
        <v>398</v>
      </c>
    </row>
    <row r="29" spans="1:28" ht="12.95" customHeight="1" x14ac:dyDescent="0.2">
      <c r="A29" s="30"/>
      <c r="B29" s="32" t="str">
        <f xml:space="preserve"> IF(B27="","",B27)</f>
        <v>National: Correctional Services</v>
      </c>
      <c r="C29" s="33" t="s">
        <v>21</v>
      </c>
      <c r="D29" s="33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 t="s">
        <v>362</v>
      </c>
      <c r="AB29" s="28" t="s">
        <v>399</v>
      </c>
    </row>
    <row r="30" spans="1:28" ht="12.95" customHeight="1" x14ac:dyDescent="0.2">
      <c r="A30" s="30"/>
      <c r="B30" s="32" t="str">
        <f xml:space="preserve"> IF(B27="","",B27)</f>
        <v>National: Correctional Services</v>
      </c>
      <c r="C30" s="33" t="s">
        <v>22</v>
      </c>
      <c r="D30" s="33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 t="s">
        <v>363</v>
      </c>
      <c r="AB30" s="28" t="s">
        <v>400</v>
      </c>
    </row>
    <row r="31" spans="1:28" ht="12.95" customHeight="1" x14ac:dyDescent="0.2">
      <c r="A31" s="30"/>
      <c r="B31" s="32" t="str">
        <f xml:space="preserve"> IF(B27="","",B27)</f>
        <v>National: Correctional Services</v>
      </c>
      <c r="C31" s="33" t="s">
        <v>23</v>
      </c>
      <c r="D31" s="33" t="s">
        <v>434</v>
      </c>
      <c r="E31" s="11">
        <v>1539</v>
      </c>
      <c r="F31" s="11">
        <v>2214</v>
      </c>
      <c r="G31" s="11">
        <v>2106</v>
      </c>
      <c r="H31" s="11">
        <v>1647</v>
      </c>
      <c r="I31" s="11">
        <v>1701</v>
      </c>
      <c r="J31" s="11">
        <v>1485</v>
      </c>
      <c r="K31" s="11">
        <v>4644</v>
      </c>
      <c r="L31" s="11">
        <v>2664</v>
      </c>
      <c r="M31" s="10">
        <f t="shared" si="4"/>
        <v>18000</v>
      </c>
      <c r="N31" s="11">
        <v>0</v>
      </c>
      <c r="O31" s="11">
        <v>0</v>
      </c>
      <c r="AA31" t="s">
        <v>331</v>
      </c>
      <c r="AB31" s="28" t="s">
        <v>401</v>
      </c>
    </row>
    <row r="32" spans="1:28" ht="12.95" customHeight="1" x14ac:dyDescent="0.2">
      <c r="A32" s="30"/>
      <c r="B32" s="32" t="str">
        <f xml:space="preserve"> IF(B27="","",B27)</f>
        <v>National: Correctional Services</v>
      </c>
      <c r="C32" s="33" t="s">
        <v>24</v>
      </c>
      <c r="D32" s="33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 t="s">
        <v>364</v>
      </c>
      <c r="AB32" s="28" t="s">
        <v>402</v>
      </c>
    </row>
    <row r="33" spans="1:28" ht="12.95" customHeight="1" x14ac:dyDescent="0.2">
      <c r="A33" s="30"/>
      <c r="B33" s="32" t="str">
        <f xml:space="preserve"> IF(B27="","",B27)</f>
        <v>National: Correctional Services</v>
      </c>
      <c r="C33" s="33" t="s">
        <v>25</v>
      </c>
      <c r="D33" s="35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 t="s">
        <v>365</v>
      </c>
      <c r="AB33" s="28" t="s">
        <v>403</v>
      </c>
    </row>
    <row r="34" spans="1:28" ht="12.95" customHeight="1" x14ac:dyDescent="0.2">
      <c r="A34" s="30"/>
      <c r="B34" s="32" t="str">
        <f xml:space="preserve"> IF(B27="","",B27)</f>
        <v>National: Correctional Services</v>
      </c>
      <c r="C34" s="34" t="s">
        <v>308</v>
      </c>
      <c r="D34" s="33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 t="s">
        <v>366</v>
      </c>
      <c r="AB34" s="28" t="s">
        <v>404</v>
      </c>
    </row>
    <row r="35" spans="1:28" ht="12.95" customHeight="1" x14ac:dyDescent="0.2">
      <c r="A35" s="30"/>
      <c r="B35" s="32" t="str">
        <f xml:space="preserve"> IF(B27="","",B27)</f>
        <v>National: Correctional Services</v>
      </c>
      <c r="C35" s="34" t="s">
        <v>309</v>
      </c>
      <c r="D35" s="33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 t="s">
        <v>367</v>
      </c>
      <c r="AB35" s="28" t="s">
        <v>405</v>
      </c>
    </row>
    <row r="36" spans="1:28" ht="12.95" customHeight="1" x14ac:dyDescent="0.2">
      <c r="A36" s="30"/>
      <c r="B36" s="32" t="str">
        <f xml:space="preserve"> IF(B27="","",B27)</f>
        <v>National: Correctional Services</v>
      </c>
      <c r="C36" s="33" t="s">
        <v>26</v>
      </c>
      <c r="D36" s="33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 t="s">
        <v>368</v>
      </c>
      <c r="AB36" s="28" t="s">
        <v>406</v>
      </c>
    </row>
    <row r="37" spans="1:28" ht="12.95" customHeight="1" x14ac:dyDescent="0.2">
      <c r="A37" s="30"/>
      <c r="B37" s="32" t="str">
        <f xml:space="preserve"> IF(B27="","",B27)</f>
        <v>National: Correctional Services</v>
      </c>
      <c r="C37" s="36" t="s">
        <v>28</v>
      </c>
      <c r="D37" s="36" t="s">
        <v>29</v>
      </c>
      <c r="E37" s="10">
        <f t="shared" ref="E37:L37" si="5">SUM(E28:E36)</f>
        <v>2622</v>
      </c>
      <c r="F37" s="10">
        <f t="shared" si="5"/>
        <v>3772</v>
      </c>
      <c r="G37" s="10">
        <f t="shared" si="5"/>
        <v>3588</v>
      </c>
      <c r="H37" s="10">
        <f t="shared" si="5"/>
        <v>2806</v>
      </c>
      <c r="I37" s="10">
        <f t="shared" si="5"/>
        <v>2898</v>
      </c>
      <c r="J37" s="10">
        <f t="shared" si="5"/>
        <v>2530</v>
      </c>
      <c r="K37" s="10">
        <f t="shared" si="5"/>
        <v>7912</v>
      </c>
      <c r="L37" s="10">
        <f t="shared" si="5"/>
        <v>7872</v>
      </c>
      <c r="M37" s="10">
        <f t="shared" si="4"/>
        <v>34000</v>
      </c>
      <c r="N37" s="10">
        <f>SUM(N28:N36)</f>
        <v>0</v>
      </c>
      <c r="O37" s="10">
        <f>SUM(O28:O36)</f>
        <v>0</v>
      </c>
      <c r="AA37" t="s">
        <v>369</v>
      </c>
      <c r="AB37" s="28" t="s">
        <v>407</v>
      </c>
    </row>
    <row r="38" spans="1:28" ht="12.95" customHeight="1" x14ac:dyDescent="0.2">
      <c r="A38" s="27" t="str">
        <f>IF(B38="","????",VLOOKUP(B38,$AA$5:$BB$60,2))</f>
        <v>2251</v>
      </c>
      <c r="B38" s="44" t="s">
        <v>322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 t="s">
        <v>370</v>
      </c>
      <c r="AB38" s="28" t="s">
        <v>408</v>
      </c>
    </row>
    <row r="39" spans="1:28" ht="12.95" customHeight="1" x14ac:dyDescent="0.2">
      <c r="B39" s="29" t="str">
        <f xml:space="preserve"> IF(B38="","",B38)</f>
        <v>Provincial: Education</v>
      </c>
      <c r="C39" s="5" t="s">
        <v>20</v>
      </c>
      <c r="D39" s="5" t="s">
        <v>306</v>
      </c>
      <c r="E39" s="11">
        <v>22629</v>
      </c>
      <c r="F39" s="11">
        <v>32554</v>
      </c>
      <c r="G39" s="11">
        <v>30966</v>
      </c>
      <c r="H39" s="11">
        <v>24217</v>
      </c>
      <c r="I39" s="11">
        <v>25011</v>
      </c>
      <c r="J39" s="11">
        <v>21835</v>
      </c>
      <c r="K39" s="11">
        <v>68284</v>
      </c>
      <c r="L39" s="11">
        <v>11504</v>
      </c>
      <c r="M39" s="10">
        <f>SUM(E39:L39)</f>
        <v>237000</v>
      </c>
      <c r="N39" s="11">
        <v>0</v>
      </c>
      <c r="O39" s="11">
        <v>0</v>
      </c>
      <c r="AA39" t="s">
        <v>371</v>
      </c>
      <c r="AB39" s="28" t="s">
        <v>409</v>
      </c>
    </row>
    <row r="40" spans="1:28" ht="12.95" customHeight="1" x14ac:dyDescent="0.2">
      <c r="B40" s="29" t="str">
        <f xml:space="preserve"> IF(B38="","",B38)</f>
        <v>Provincial: Education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 t="s">
        <v>372</v>
      </c>
      <c r="AB40" s="28" t="s">
        <v>410</v>
      </c>
    </row>
    <row r="41" spans="1:28" ht="12.95" customHeight="1" x14ac:dyDescent="0.2">
      <c r="B41" s="29" t="str">
        <f xml:space="preserve"> IF(B38="","",B38)</f>
        <v>Provincial: Education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 t="s">
        <v>373</v>
      </c>
      <c r="AB41" s="28" t="s">
        <v>411</v>
      </c>
    </row>
    <row r="42" spans="1:28" ht="12.95" customHeight="1" x14ac:dyDescent="0.2">
      <c r="B42" s="29" t="str">
        <f xml:space="preserve"> IF(B38="","",B38)</f>
        <v>Provincial: Education</v>
      </c>
      <c r="C42" s="5" t="s">
        <v>23</v>
      </c>
      <c r="D42" s="5" t="s">
        <v>434</v>
      </c>
      <c r="E42" s="11">
        <v>1083</v>
      </c>
      <c r="F42" s="11">
        <v>1558</v>
      </c>
      <c r="G42" s="11">
        <v>1482</v>
      </c>
      <c r="H42" s="11">
        <v>1159</v>
      </c>
      <c r="I42" s="11">
        <v>1197</v>
      </c>
      <c r="J42" s="11">
        <v>1045</v>
      </c>
      <c r="K42" s="11">
        <v>3268</v>
      </c>
      <c r="L42" s="11">
        <v>11208</v>
      </c>
      <c r="M42" s="10">
        <f t="shared" si="6"/>
        <v>22000</v>
      </c>
      <c r="N42" s="11">
        <v>0</v>
      </c>
      <c r="O42" s="11">
        <v>0</v>
      </c>
      <c r="AA42" t="s">
        <v>374</v>
      </c>
      <c r="AB42" s="28" t="s">
        <v>412</v>
      </c>
    </row>
    <row r="43" spans="1:28" ht="12.95" customHeight="1" x14ac:dyDescent="0.2">
      <c r="B43" s="29" t="str">
        <f xml:space="preserve"> IF(B38="","",B38)</f>
        <v>Provincial: Education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 s="17" t="s">
        <v>310</v>
      </c>
      <c r="AB43" s="28" t="s">
        <v>473</v>
      </c>
    </row>
    <row r="44" spans="1:28" ht="12.95" customHeight="1" x14ac:dyDescent="0.2">
      <c r="B44" s="29" t="str">
        <f xml:space="preserve"> IF(B38="","",B38)</f>
        <v>Provincial: Education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 s="17" t="s">
        <v>466</v>
      </c>
      <c r="AB44" s="28" t="s">
        <v>474</v>
      </c>
    </row>
    <row r="45" spans="1:28" ht="12.95" customHeight="1" x14ac:dyDescent="0.2">
      <c r="B45" s="29" t="str">
        <f xml:space="preserve"> IF(B38="","",B38)</f>
        <v>Provincial: Education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 s="17" t="s">
        <v>326</v>
      </c>
      <c r="AB45" s="28" t="s">
        <v>421</v>
      </c>
    </row>
    <row r="46" spans="1:28" ht="12.95" customHeight="1" x14ac:dyDescent="0.2">
      <c r="B46" s="29" t="str">
        <f xml:space="preserve"> IF(B38="","",B38)</f>
        <v>Provincial: Education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 s="17" t="s">
        <v>322</v>
      </c>
      <c r="AB46" s="28" t="s">
        <v>413</v>
      </c>
    </row>
    <row r="47" spans="1:28" ht="12.95" customHeight="1" x14ac:dyDescent="0.2">
      <c r="B47" s="29" t="str">
        <f xml:space="preserve"> IF(B38="","",B38)</f>
        <v>Provincial: Education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 s="17" t="s">
        <v>323</v>
      </c>
      <c r="AB47" s="28" t="s">
        <v>414</v>
      </c>
    </row>
    <row r="48" spans="1:28" ht="12.95" customHeight="1" x14ac:dyDescent="0.2">
      <c r="B48" s="29" t="str">
        <f xml:space="preserve"> IF(B38="","",B38)</f>
        <v>Provincial: Education</v>
      </c>
      <c r="C48" s="2" t="s">
        <v>28</v>
      </c>
      <c r="D48" s="2" t="s">
        <v>29</v>
      </c>
      <c r="E48" s="10">
        <f t="shared" ref="E48:L48" si="7">SUM(E39:E47)</f>
        <v>23712</v>
      </c>
      <c r="F48" s="10">
        <f t="shared" si="7"/>
        <v>34112</v>
      </c>
      <c r="G48" s="10">
        <f t="shared" si="7"/>
        <v>32448</v>
      </c>
      <c r="H48" s="10">
        <f t="shared" si="7"/>
        <v>25376</v>
      </c>
      <c r="I48" s="10">
        <f t="shared" si="7"/>
        <v>26208</v>
      </c>
      <c r="J48" s="10">
        <f t="shared" si="7"/>
        <v>22880</v>
      </c>
      <c r="K48" s="10">
        <f t="shared" si="7"/>
        <v>71552</v>
      </c>
      <c r="L48" s="10">
        <f t="shared" si="7"/>
        <v>22712</v>
      </c>
      <c r="M48" s="10">
        <f t="shared" si="6"/>
        <v>259000</v>
      </c>
      <c r="N48" s="10">
        <f>SUM(N39:N47)</f>
        <v>0</v>
      </c>
      <c r="O48" s="10">
        <f>SUM(O39:O47)</f>
        <v>0</v>
      </c>
      <c r="AA48" s="17" t="s">
        <v>328</v>
      </c>
      <c r="AB48" s="28" t="s">
        <v>415</v>
      </c>
    </row>
    <row r="49" spans="1:28" ht="12.95" customHeight="1" x14ac:dyDescent="0.2">
      <c r="A49" s="30" t="str">
        <f>IF(B49="","????",VLOOKUP(B49,$AA$5:$BB$60,2))</f>
        <v>2207</v>
      </c>
      <c r="B49" s="44" t="s">
        <v>502</v>
      </c>
      <c r="C49" s="31" t="s">
        <v>18</v>
      </c>
      <c r="D49" s="31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 s="17" t="s">
        <v>329</v>
      </c>
      <c r="AB49" s="28" t="s">
        <v>416</v>
      </c>
    </row>
    <row r="50" spans="1:28" ht="12.95" customHeight="1" x14ac:dyDescent="0.2">
      <c r="A50" s="30"/>
      <c r="B50" s="32" t="str">
        <f xml:space="preserve"> IF(B49="","",B49)</f>
        <v>National: Defence and Military veterans</v>
      </c>
      <c r="C50" s="33" t="s">
        <v>20</v>
      </c>
      <c r="D50" s="33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 s="17" t="s">
        <v>330</v>
      </c>
      <c r="AB50" s="28" t="s">
        <v>417</v>
      </c>
    </row>
    <row r="51" spans="1:28" ht="12.95" customHeight="1" x14ac:dyDescent="0.2">
      <c r="A51" s="30"/>
      <c r="B51" s="32" t="str">
        <f xml:space="preserve"> IF(B49="","",B49)</f>
        <v>National: Defence and Military veterans</v>
      </c>
      <c r="C51" s="33" t="s">
        <v>21</v>
      </c>
      <c r="D51" s="33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 s="17" t="s">
        <v>325</v>
      </c>
      <c r="AB51" s="28" t="s">
        <v>418</v>
      </c>
    </row>
    <row r="52" spans="1:28" ht="12.95" customHeight="1" x14ac:dyDescent="0.2">
      <c r="A52" s="30"/>
      <c r="B52" s="32" t="str">
        <f xml:space="preserve"> IF(B49="","",B49)</f>
        <v>National: Defence and Military veterans</v>
      </c>
      <c r="C52" s="33" t="s">
        <v>22</v>
      </c>
      <c r="D52" s="33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 s="17" t="s">
        <v>324</v>
      </c>
      <c r="AB52" s="28" t="s">
        <v>419</v>
      </c>
    </row>
    <row r="53" spans="1:28" ht="12.95" customHeight="1" x14ac:dyDescent="0.2">
      <c r="A53" s="30"/>
      <c r="B53" s="32" t="str">
        <f xml:space="preserve"> IF(B49="","",B49)</f>
        <v>National: Defence and Military veterans</v>
      </c>
      <c r="C53" s="33" t="s">
        <v>23</v>
      </c>
      <c r="D53" s="33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 s="17" t="s">
        <v>327</v>
      </c>
      <c r="AB53" s="28" t="s">
        <v>420</v>
      </c>
    </row>
    <row r="54" spans="1:28" ht="12.95" customHeight="1" x14ac:dyDescent="0.2">
      <c r="A54" s="30"/>
      <c r="B54" s="32" t="str">
        <f xml:space="preserve"> IF(B49="","",B49)</f>
        <v>National: Defence and Military veterans</v>
      </c>
      <c r="C54" s="33" t="s">
        <v>24</v>
      </c>
      <c r="D54" s="33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 s="17" t="s">
        <v>460</v>
      </c>
      <c r="AB54" s="46" t="s">
        <v>467</v>
      </c>
    </row>
    <row r="55" spans="1:28" ht="12.95" customHeight="1" x14ac:dyDescent="0.2">
      <c r="A55" s="30"/>
      <c r="B55" s="32" t="str">
        <f xml:space="preserve"> IF(B49="","",B49)</f>
        <v>National: Defence and Military veterans</v>
      </c>
      <c r="C55" s="33" t="s">
        <v>25</v>
      </c>
      <c r="D55" s="35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 s="17" t="s">
        <v>461</v>
      </c>
      <c r="AB55" s="46" t="s">
        <v>468</v>
      </c>
    </row>
    <row r="56" spans="1:28" ht="12.95" customHeight="1" x14ac:dyDescent="0.2">
      <c r="A56" s="30"/>
      <c r="B56" s="32" t="str">
        <f xml:space="preserve"> IF(B49="","",B49)</f>
        <v>National: Defence and Military veterans</v>
      </c>
      <c r="C56" s="34" t="s">
        <v>308</v>
      </c>
      <c r="D56" s="33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 s="17" t="s">
        <v>463</v>
      </c>
      <c r="AB56" s="46" t="s">
        <v>469</v>
      </c>
    </row>
    <row r="57" spans="1:28" ht="12.95" customHeight="1" x14ac:dyDescent="0.2">
      <c r="A57" s="30"/>
      <c r="B57" s="32" t="str">
        <f xml:space="preserve"> IF(B49="","",B49)</f>
        <v>National: Defence and Military veterans</v>
      </c>
      <c r="C57" s="34" t="s">
        <v>309</v>
      </c>
      <c r="D57" s="33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 s="17" t="s">
        <v>462</v>
      </c>
      <c r="AB57" s="46" t="s">
        <v>470</v>
      </c>
    </row>
    <row r="58" spans="1:28" ht="12.95" customHeight="1" x14ac:dyDescent="0.2">
      <c r="A58" s="30"/>
      <c r="B58" s="32" t="str">
        <f xml:space="preserve"> IF(B49="","",B49)</f>
        <v>National: Defence and Military veterans</v>
      </c>
      <c r="C58" s="33" t="s">
        <v>26</v>
      </c>
      <c r="D58" s="33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 s="17" t="s">
        <v>465</v>
      </c>
      <c r="AB58" s="46" t="s">
        <v>471</v>
      </c>
    </row>
    <row r="59" spans="1:28" ht="12.95" customHeight="1" x14ac:dyDescent="0.2">
      <c r="A59" s="30"/>
      <c r="B59" s="32" t="str">
        <f xml:space="preserve"> IF(B49="","",B49)</f>
        <v>National: Defence and Military veterans</v>
      </c>
      <c r="C59" s="36" t="s">
        <v>28</v>
      </c>
      <c r="D59" s="36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 s="17" t="s">
        <v>464</v>
      </c>
      <c r="AB59" s="46" t="s">
        <v>472</v>
      </c>
    </row>
    <row r="60" spans="1:28" ht="12.95" customHeight="1" x14ac:dyDescent="0.2">
      <c r="A60" s="27" t="str">
        <f>IF(B60="","????",VLOOKUP(B60,$AA$5:$BB$60,2))</f>
        <v>2257</v>
      </c>
      <c r="B60" s="44" t="s">
        <v>324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 s="17" t="s">
        <v>337</v>
      </c>
      <c r="AB60" s="46" t="s">
        <v>475</v>
      </c>
    </row>
    <row r="61" spans="1:28" ht="12.95" customHeight="1" x14ac:dyDescent="0.2">
      <c r="B61" s="29" t="str">
        <f xml:space="preserve"> IF(B60="","",B60)</f>
        <v>Provincial: Social Development</v>
      </c>
      <c r="C61" s="5" t="s">
        <v>20</v>
      </c>
      <c r="D61" s="5" t="s">
        <v>306</v>
      </c>
      <c r="E61" s="11"/>
      <c r="F61" s="11"/>
      <c r="G61" s="11"/>
      <c r="H61" s="11"/>
      <c r="I61" s="11"/>
      <c r="J61" s="11"/>
      <c r="K61" s="11"/>
      <c r="L61" s="11"/>
      <c r="M61" s="10">
        <f>SUM(E61:L61)</f>
        <v>0</v>
      </c>
      <c r="N61" s="11">
        <v>0</v>
      </c>
      <c r="O61" s="11">
        <v>0</v>
      </c>
    </row>
    <row r="62" spans="1:28" ht="12.95" customHeight="1" x14ac:dyDescent="0.2">
      <c r="B62" s="29" t="str">
        <f xml:space="preserve"> IF(B60="","",B60)</f>
        <v>Provincial: Social Development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</row>
    <row r="63" spans="1:28" ht="12.95" customHeight="1" x14ac:dyDescent="0.2">
      <c r="B63" s="29" t="str">
        <f xml:space="preserve"> IF(B60="","",B60)</f>
        <v>Provincial: Social Development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</row>
    <row r="64" spans="1:28" ht="12.95" customHeight="1" x14ac:dyDescent="0.2">
      <c r="B64" s="29" t="str">
        <f xml:space="preserve"> IF(B60="","",B60)</f>
        <v>Provincial: Social Development</v>
      </c>
      <c r="C64" s="5" t="s">
        <v>23</v>
      </c>
      <c r="D64" s="5" t="s">
        <v>434</v>
      </c>
      <c r="E64" s="11">
        <v>1539</v>
      </c>
      <c r="F64" s="11">
        <v>2214</v>
      </c>
      <c r="G64" s="11">
        <v>2106</v>
      </c>
      <c r="H64" s="11">
        <v>1647</v>
      </c>
      <c r="I64" s="11">
        <v>1701</v>
      </c>
      <c r="J64" s="11">
        <v>1485</v>
      </c>
      <c r="K64" s="11">
        <v>4644</v>
      </c>
      <c r="L64" s="11">
        <v>13664</v>
      </c>
      <c r="M64" s="10">
        <f t="shared" si="10"/>
        <v>29000</v>
      </c>
      <c r="N64" s="11">
        <v>0</v>
      </c>
      <c r="O64" s="11">
        <v>0</v>
      </c>
    </row>
    <row r="65" spans="1:15" ht="12.95" customHeight="1" x14ac:dyDescent="0.2">
      <c r="B65" s="29" t="str">
        <f xml:space="preserve"> IF(B60="","",B60)</f>
        <v>Provincial: Social Development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</row>
    <row r="66" spans="1:15" ht="12.95" customHeight="1" x14ac:dyDescent="0.2">
      <c r="B66" s="29" t="str">
        <f xml:space="preserve"> IF(B60="","",B60)</f>
        <v>Provincial: Social Development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</row>
    <row r="67" spans="1:15" ht="12.95" customHeight="1" x14ac:dyDescent="0.2">
      <c r="B67" s="29" t="str">
        <f xml:space="preserve"> IF(B60="","",B60)</f>
        <v>Provincial: Social Development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</row>
    <row r="68" spans="1:15" ht="12.95" customHeight="1" x14ac:dyDescent="0.2">
      <c r="B68" s="29" t="str">
        <f xml:space="preserve"> IF(B60="","",B60)</f>
        <v>Provincial: Social Development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</row>
    <row r="69" spans="1:15" ht="12.95" customHeight="1" x14ac:dyDescent="0.2">
      <c r="B69" s="29" t="str">
        <f xml:space="preserve"> IF(B60="","",B60)</f>
        <v>Provincial: Social Development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</row>
    <row r="70" spans="1:15" ht="12.95" customHeight="1" x14ac:dyDescent="0.2">
      <c r="B70" s="29" t="str">
        <f xml:space="preserve"> IF(B60="","",B60)</f>
        <v>Provincial: Social Development</v>
      </c>
      <c r="C70" s="2" t="s">
        <v>28</v>
      </c>
      <c r="D70" s="2" t="s">
        <v>29</v>
      </c>
      <c r="E70" s="10">
        <f t="shared" ref="E70:L70" si="11">SUM(E61:E69)</f>
        <v>1539</v>
      </c>
      <c r="F70" s="10">
        <f t="shared" si="11"/>
        <v>2214</v>
      </c>
      <c r="G70" s="10">
        <f t="shared" si="11"/>
        <v>2106</v>
      </c>
      <c r="H70" s="10">
        <f t="shared" si="11"/>
        <v>1647</v>
      </c>
      <c r="I70" s="10">
        <f t="shared" si="11"/>
        <v>1701</v>
      </c>
      <c r="J70" s="10">
        <f t="shared" si="11"/>
        <v>1485</v>
      </c>
      <c r="K70" s="10">
        <f t="shared" si="11"/>
        <v>4644</v>
      </c>
      <c r="L70" s="10">
        <f t="shared" si="11"/>
        <v>13664</v>
      </c>
      <c r="M70" s="10">
        <f t="shared" si="10"/>
        <v>29000</v>
      </c>
      <c r="N70" s="10">
        <f>SUM(N61:N69)</f>
        <v>0</v>
      </c>
      <c r="O70" s="10">
        <f>SUM(O61:O69)</f>
        <v>0</v>
      </c>
    </row>
    <row r="71" spans="1:15" ht="12.95" customHeight="1" x14ac:dyDescent="0.2">
      <c r="A71" s="30" t="str">
        <f>IF(B71="","????",VLOOKUP(B71,$AA$5:$BB$60,2))</f>
        <v>2219</v>
      </c>
      <c r="B71" s="44" t="s">
        <v>356</v>
      </c>
      <c r="C71" s="31" t="s">
        <v>18</v>
      </c>
      <c r="D71" s="31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</row>
    <row r="72" spans="1:15" ht="12.95" customHeight="1" x14ac:dyDescent="0.2">
      <c r="A72" s="30"/>
      <c r="B72" s="32" t="str">
        <f xml:space="preserve"> IF(B71="","",B71)</f>
        <v>National: Labour</v>
      </c>
      <c r="C72" s="33" t="s">
        <v>20</v>
      </c>
      <c r="D72" s="33" t="s">
        <v>306</v>
      </c>
      <c r="E72" s="11">
        <v>627</v>
      </c>
      <c r="F72" s="11">
        <v>902</v>
      </c>
      <c r="G72" s="11">
        <v>858</v>
      </c>
      <c r="H72" s="11">
        <v>671</v>
      </c>
      <c r="I72" s="11">
        <v>693</v>
      </c>
      <c r="J72" s="11">
        <v>605</v>
      </c>
      <c r="K72" s="11">
        <v>1892</v>
      </c>
      <c r="L72" s="11">
        <v>4752</v>
      </c>
      <c r="M72" s="10">
        <f>SUM(E72:L72)</f>
        <v>11000</v>
      </c>
      <c r="N72" s="11">
        <v>0</v>
      </c>
      <c r="O72" s="11">
        <v>0</v>
      </c>
    </row>
    <row r="73" spans="1:15" ht="12.95" customHeight="1" x14ac:dyDescent="0.2">
      <c r="A73" s="30"/>
      <c r="B73" s="32" t="str">
        <f xml:space="preserve"> IF(B71="","",B71)</f>
        <v>National: Labour</v>
      </c>
      <c r="C73" s="33" t="s">
        <v>21</v>
      </c>
      <c r="D73" s="33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</row>
    <row r="74" spans="1:15" ht="12.95" customHeight="1" x14ac:dyDescent="0.2">
      <c r="A74" s="30"/>
      <c r="B74" s="32" t="str">
        <f xml:space="preserve"> IF(B71="","",B71)</f>
        <v>National: Labour</v>
      </c>
      <c r="C74" s="33" t="s">
        <v>22</v>
      </c>
      <c r="D74" s="33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</row>
    <row r="75" spans="1:15" ht="12.95" customHeight="1" x14ac:dyDescent="0.2">
      <c r="A75" s="30"/>
      <c r="B75" s="32" t="str">
        <f xml:space="preserve"> IF(B71="","",B71)</f>
        <v>National: Labour</v>
      </c>
      <c r="C75" s="33" t="s">
        <v>23</v>
      </c>
      <c r="D75" s="33" t="s">
        <v>434</v>
      </c>
      <c r="E75" s="11">
        <v>855</v>
      </c>
      <c r="F75" s="11">
        <v>1230</v>
      </c>
      <c r="G75" s="11">
        <v>1170</v>
      </c>
      <c r="H75" s="11">
        <v>915</v>
      </c>
      <c r="I75" s="11">
        <v>945</v>
      </c>
      <c r="J75" s="11">
        <v>825</v>
      </c>
      <c r="K75" s="11">
        <v>2580</v>
      </c>
      <c r="L75" s="11">
        <v>3480</v>
      </c>
      <c r="M75" s="10">
        <f t="shared" si="12"/>
        <v>12000</v>
      </c>
      <c r="N75" s="11">
        <v>0</v>
      </c>
      <c r="O75" s="11">
        <v>0</v>
      </c>
    </row>
    <row r="76" spans="1:15" ht="12.95" customHeight="1" x14ac:dyDescent="0.2">
      <c r="A76" s="30"/>
      <c r="B76" s="32" t="str">
        <f xml:space="preserve"> IF(B71="","",B71)</f>
        <v>National: Labour</v>
      </c>
      <c r="C76" s="33" t="s">
        <v>24</v>
      </c>
      <c r="D76" s="33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</row>
    <row r="77" spans="1:15" ht="12.95" customHeight="1" x14ac:dyDescent="0.2">
      <c r="A77" s="30"/>
      <c r="B77" s="32" t="str">
        <f xml:space="preserve"> IF(B71="","",B71)</f>
        <v>National: Labour</v>
      </c>
      <c r="C77" s="33" t="s">
        <v>25</v>
      </c>
      <c r="D77" s="35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</row>
    <row r="78" spans="1:15" ht="12.95" customHeight="1" x14ac:dyDescent="0.2">
      <c r="A78" s="30"/>
      <c r="B78" s="32" t="str">
        <f xml:space="preserve"> IF(B71="","",B71)</f>
        <v>National: Labour</v>
      </c>
      <c r="C78" s="34" t="s">
        <v>308</v>
      </c>
      <c r="D78" s="33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</row>
    <row r="79" spans="1:15" ht="12.95" customHeight="1" x14ac:dyDescent="0.2">
      <c r="A79" s="30"/>
      <c r="B79" s="32" t="str">
        <f xml:space="preserve"> IF(B71="","",B71)</f>
        <v>National: Labour</v>
      </c>
      <c r="C79" s="34" t="s">
        <v>309</v>
      </c>
      <c r="D79" s="33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</row>
    <row r="80" spans="1:15" ht="12.95" customHeight="1" x14ac:dyDescent="0.2">
      <c r="A80" s="30"/>
      <c r="B80" s="32" t="str">
        <f xml:space="preserve"> IF(B71="","",B71)</f>
        <v>National: Labour</v>
      </c>
      <c r="C80" s="33" t="s">
        <v>26</v>
      </c>
      <c r="D80" s="33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</row>
    <row r="81" spans="1:15" ht="12.95" customHeight="1" x14ac:dyDescent="0.2">
      <c r="A81" s="30"/>
      <c r="B81" s="32" t="str">
        <f xml:space="preserve"> IF(B71="","",B71)</f>
        <v>National: Labour</v>
      </c>
      <c r="C81" s="36" t="s">
        <v>28</v>
      </c>
      <c r="D81" s="36" t="s">
        <v>29</v>
      </c>
      <c r="E81" s="10">
        <f t="shared" ref="E81:L81" si="13">SUM(E72:E80)</f>
        <v>1482</v>
      </c>
      <c r="F81" s="10">
        <f t="shared" si="13"/>
        <v>2132</v>
      </c>
      <c r="G81" s="10">
        <f t="shared" si="13"/>
        <v>2028</v>
      </c>
      <c r="H81" s="10">
        <f t="shared" si="13"/>
        <v>1586</v>
      </c>
      <c r="I81" s="10">
        <f t="shared" si="13"/>
        <v>1638</v>
      </c>
      <c r="J81" s="10">
        <f t="shared" si="13"/>
        <v>1430</v>
      </c>
      <c r="K81" s="10">
        <f t="shared" si="13"/>
        <v>4472</v>
      </c>
      <c r="L81" s="10">
        <f t="shared" si="13"/>
        <v>8232</v>
      </c>
      <c r="M81" s="10">
        <f t="shared" si="12"/>
        <v>23000</v>
      </c>
      <c r="N81" s="10">
        <f>SUM(N72:N80)</f>
        <v>0</v>
      </c>
      <c r="O81" s="10">
        <f>SUM(O72:O80)</f>
        <v>0</v>
      </c>
    </row>
    <row r="82" spans="1:15" ht="12.95" customHeight="1" x14ac:dyDescent="0.2">
      <c r="A82" s="27" t="str">
        <f>IF(B82="","????",VLOOKUP(B82,$AA$5:$BB$60,2))</f>
        <v>2224</v>
      </c>
      <c r="B82" s="44" t="s">
        <v>361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</row>
    <row r="83" spans="1:15" ht="12.95" customHeight="1" x14ac:dyDescent="0.2">
      <c r="B83" s="29" t="str">
        <f xml:space="preserve"> IF(B82="","",B82)</f>
        <v>National: Police</v>
      </c>
      <c r="C83" s="5" t="s">
        <v>20</v>
      </c>
      <c r="D83" s="5" t="s">
        <v>306</v>
      </c>
      <c r="E83" s="11">
        <v>2850</v>
      </c>
      <c r="F83" s="11">
        <v>4000</v>
      </c>
      <c r="G83" s="11">
        <v>3700</v>
      </c>
      <c r="H83" s="11">
        <v>3050</v>
      </c>
      <c r="I83" s="11">
        <v>3150</v>
      </c>
      <c r="J83" s="11">
        <v>2000</v>
      </c>
      <c r="K83" s="11">
        <v>6000</v>
      </c>
      <c r="L83" s="11">
        <v>300</v>
      </c>
      <c r="M83" s="10">
        <f>SUM(E83:L83)</f>
        <v>25050</v>
      </c>
      <c r="N83" s="11">
        <v>0</v>
      </c>
      <c r="O83" s="11">
        <v>0</v>
      </c>
    </row>
    <row r="84" spans="1:15" ht="12.95" customHeight="1" x14ac:dyDescent="0.2">
      <c r="B84" s="29" t="str">
        <f xml:space="preserve"> IF(B82="","",B82)</f>
        <v>National: Police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</row>
    <row r="85" spans="1:15" ht="12.95" customHeight="1" x14ac:dyDescent="0.2">
      <c r="B85" s="29" t="str">
        <f xml:space="preserve"> IF(B82="","",B82)</f>
        <v>National: Police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</row>
    <row r="86" spans="1:15" ht="12.95" customHeight="1" x14ac:dyDescent="0.2">
      <c r="B86" s="29" t="str">
        <f xml:space="preserve"> IF(B82="","",B82)</f>
        <v>National: Police</v>
      </c>
      <c r="C86" s="5" t="s">
        <v>23</v>
      </c>
      <c r="D86" s="5" t="s">
        <v>434</v>
      </c>
      <c r="E86" s="11">
        <v>2734</v>
      </c>
      <c r="F86" s="11">
        <v>3936</v>
      </c>
      <c r="G86" s="11">
        <v>4450</v>
      </c>
      <c r="H86" s="11">
        <v>2930</v>
      </c>
      <c r="I86" s="11">
        <v>3000</v>
      </c>
      <c r="J86" s="11">
        <v>2600</v>
      </c>
      <c r="K86" s="11">
        <v>6000</v>
      </c>
      <c r="L86" s="11">
        <v>300</v>
      </c>
      <c r="M86" s="10">
        <f t="shared" si="14"/>
        <v>25950</v>
      </c>
      <c r="N86" s="11">
        <v>0</v>
      </c>
      <c r="O86" s="11">
        <v>0</v>
      </c>
    </row>
    <row r="87" spans="1:15" ht="12.95" customHeight="1" x14ac:dyDescent="0.2">
      <c r="B87" s="29" t="str">
        <f xml:space="preserve"> IF(B82="","",B82)</f>
        <v>National: Police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</row>
    <row r="88" spans="1:15" ht="12.95" customHeight="1" x14ac:dyDescent="0.2">
      <c r="B88" s="29" t="str">
        <f xml:space="preserve"> IF(B82="","",B82)</f>
        <v>National: Police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</row>
    <row r="89" spans="1:15" ht="12.95" customHeight="1" x14ac:dyDescent="0.2">
      <c r="B89" s="29" t="str">
        <f xml:space="preserve"> IF(B82="","",B82)</f>
        <v>National: Police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</row>
    <row r="90" spans="1:15" ht="12.95" customHeight="1" x14ac:dyDescent="0.2">
      <c r="B90" s="29" t="str">
        <f xml:space="preserve"> IF(B82="","",B82)</f>
        <v>National: Police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</row>
    <row r="91" spans="1:15" ht="12.95" customHeight="1" x14ac:dyDescent="0.2">
      <c r="B91" s="29" t="str">
        <f xml:space="preserve"> IF(B82="","",B82)</f>
        <v>National: Police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</row>
    <row r="92" spans="1:15" ht="12.95" customHeight="1" x14ac:dyDescent="0.2">
      <c r="B92" s="29" t="str">
        <f xml:space="preserve"> IF(B82="","",B82)</f>
        <v>National: Police</v>
      </c>
      <c r="C92" s="2" t="s">
        <v>28</v>
      </c>
      <c r="D92" s="2" t="s">
        <v>29</v>
      </c>
      <c r="E92" s="10">
        <f t="shared" ref="E92:L92" si="15">SUM(E83:E91)</f>
        <v>5584</v>
      </c>
      <c r="F92" s="10">
        <f t="shared" si="15"/>
        <v>7936</v>
      </c>
      <c r="G92" s="10">
        <f t="shared" si="15"/>
        <v>8150</v>
      </c>
      <c r="H92" s="10">
        <f t="shared" si="15"/>
        <v>5980</v>
      </c>
      <c r="I92" s="10">
        <f t="shared" si="15"/>
        <v>6150</v>
      </c>
      <c r="J92" s="10">
        <f t="shared" si="15"/>
        <v>4600</v>
      </c>
      <c r="K92" s="10">
        <f t="shared" si="15"/>
        <v>12000</v>
      </c>
      <c r="L92" s="10">
        <f t="shared" si="15"/>
        <v>600</v>
      </c>
      <c r="M92" s="10">
        <f t="shared" si="14"/>
        <v>51000</v>
      </c>
      <c r="N92" s="10">
        <f>SUM(N83:N91)</f>
        <v>0</v>
      </c>
      <c r="O92" s="10">
        <f>SUM(O83:O91)</f>
        <v>0</v>
      </c>
    </row>
    <row r="93" spans="1:15" ht="12.95" customHeight="1" x14ac:dyDescent="0.2">
      <c r="A93" s="30" t="str">
        <f>IF(B93="","????",VLOOKUP(B93,$AA$5:$BB$60,2))</f>
        <v>2218</v>
      </c>
      <c r="B93" s="44" t="s">
        <v>355</v>
      </c>
      <c r="C93" s="31" t="s">
        <v>18</v>
      </c>
      <c r="D93" s="31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</row>
    <row r="94" spans="1:15" ht="12.95" customHeight="1" x14ac:dyDescent="0.2">
      <c r="A94" s="30"/>
      <c r="B94" s="32" t="str">
        <f xml:space="preserve"> IF(B93="","",B93)</f>
        <v>National: Justice and Constitutional Development</v>
      </c>
      <c r="C94" s="33" t="s">
        <v>20</v>
      </c>
      <c r="D94" s="33" t="s">
        <v>306</v>
      </c>
      <c r="E94" s="11">
        <v>1254</v>
      </c>
      <c r="F94" s="11">
        <v>1804</v>
      </c>
      <c r="G94" s="11">
        <v>1716</v>
      </c>
      <c r="H94" s="11">
        <v>1342</v>
      </c>
      <c r="I94" s="11">
        <v>1386</v>
      </c>
      <c r="J94" s="11">
        <v>1210</v>
      </c>
      <c r="K94" s="11">
        <v>3784</v>
      </c>
      <c r="L94" s="11">
        <v>4504</v>
      </c>
      <c r="M94" s="10">
        <f>SUM(E94:L94)</f>
        <v>17000</v>
      </c>
      <c r="N94" s="11">
        <v>0</v>
      </c>
      <c r="O94" s="11">
        <v>0</v>
      </c>
    </row>
    <row r="95" spans="1:15" ht="12.95" customHeight="1" x14ac:dyDescent="0.2">
      <c r="A95" s="30"/>
      <c r="B95" s="32" t="str">
        <f xml:space="preserve"> IF(B93="","",B93)</f>
        <v>National: Justice and Constitutional Development</v>
      </c>
      <c r="C95" s="33" t="s">
        <v>21</v>
      </c>
      <c r="D95" s="33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</row>
    <row r="96" spans="1:15" ht="12.95" customHeight="1" x14ac:dyDescent="0.2">
      <c r="A96" s="30"/>
      <c r="B96" s="32" t="str">
        <f xml:space="preserve"> IF(B93="","",B93)</f>
        <v>National: Justice and Constitutional Development</v>
      </c>
      <c r="C96" s="33" t="s">
        <v>22</v>
      </c>
      <c r="D96" s="33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</row>
    <row r="97" spans="1:15" ht="12.95" customHeight="1" x14ac:dyDescent="0.2">
      <c r="A97" s="30"/>
      <c r="B97" s="32" t="str">
        <f xml:space="preserve"> IF(B93="","",B93)</f>
        <v>National: Justice and Constitutional Development</v>
      </c>
      <c r="C97" s="33" t="s">
        <v>23</v>
      </c>
      <c r="D97" s="33" t="s">
        <v>434</v>
      </c>
      <c r="E97" s="11">
        <v>1938</v>
      </c>
      <c r="F97" s="11">
        <v>2788</v>
      </c>
      <c r="G97" s="11">
        <v>2652</v>
      </c>
      <c r="H97" s="11">
        <v>2074</v>
      </c>
      <c r="I97" s="11">
        <v>2142</v>
      </c>
      <c r="J97" s="11">
        <v>1870</v>
      </c>
      <c r="K97" s="11">
        <v>5848</v>
      </c>
      <c r="L97" s="11">
        <v>8688</v>
      </c>
      <c r="M97" s="10">
        <f t="shared" si="16"/>
        <v>28000</v>
      </c>
      <c r="N97" s="11">
        <v>0</v>
      </c>
      <c r="O97" s="11">
        <v>0</v>
      </c>
    </row>
    <row r="98" spans="1:15" ht="12.95" customHeight="1" x14ac:dyDescent="0.2">
      <c r="A98" s="30"/>
      <c r="B98" s="32" t="str">
        <f xml:space="preserve"> IF(B93="","",B93)</f>
        <v>National: Justice and Constitutional Development</v>
      </c>
      <c r="C98" s="33" t="s">
        <v>24</v>
      </c>
      <c r="D98" s="33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</row>
    <row r="99" spans="1:15" ht="12.95" customHeight="1" x14ac:dyDescent="0.2">
      <c r="A99" s="30"/>
      <c r="B99" s="32" t="str">
        <f xml:space="preserve"> IF(B93="","",B93)</f>
        <v>National: Justice and Constitutional Development</v>
      </c>
      <c r="C99" s="33" t="s">
        <v>25</v>
      </c>
      <c r="D99" s="35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</row>
    <row r="100" spans="1:15" ht="12.95" customHeight="1" x14ac:dyDescent="0.2">
      <c r="A100" s="30"/>
      <c r="B100" s="32" t="str">
        <f xml:space="preserve"> IF(B93="","",B93)</f>
        <v>National: Justice and Constitutional Development</v>
      </c>
      <c r="C100" s="34" t="s">
        <v>308</v>
      </c>
      <c r="D100" s="33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</row>
    <row r="101" spans="1:15" ht="12.95" customHeight="1" x14ac:dyDescent="0.2">
      <c r="A101" s="30"/>
      <c r="B101" s="32" t="str">
        <f xml:space="preserve"> IF(B93="","",B93)</f>
        <v>National: Justice and Constitutional Development</v>
      </c>
      <c r="C101" s="34" t="s">
        <v>309</v>
      </c>
      <c r="D101" s="33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</row>
    <row r="102" spans="1:15" ht="12.95" customHeight="1" x14ac:dyDescent="0.2">
      <c r="A102" s="30"/>
      <c r="B102" s="32" t="str">
        <f xml:space="preserve"> IF(B93="","",B93)</f>
        <v>National: Justice and Constitutional Development</v>
      </c>
      <c r="C102" s="33" t="s">
        <v>26</v>
      </c>
      <c r="D102" s="33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</row>
    <row r="103" spans="1:15" ht="12.95" customHeight="1" x14ac:dyDescent="0.2">
      <c r="A103" s="30"/>
      <c r="B103" s="32" t="str">
        <f xml:space="preserve"> IF(B93="","",B93)</f>
        <v>National: Justice and Constitutional Development</v>
      </c>
      <c r="C103" s="36" t="s">
        <v>28</v>
      </c>
      <c r="D103" s="36" t="s">
        <v>29</v>
      </c>
      <c r="E103" s="10">
        <f t="shared" ref="E103:L103" si="17">SUM(E94:E102)</f>
        <v>3192</v>
      </c>
      <c r="F103" s="10">
        <f t="shared" si="17"/>
        <v>4592</v>
      </c>
      <c r="G103" s="10">
        <f t="shared" si="17"/>
        <v>4368</v>
      </c>
      <c r="H103" s="10">
        <f t="shared" si="17"/>
        <v>3416</v>
      </c>
      <c r="I103" s="10">
        <f t="shared" si="17"/>
        <v>3528</v>
      </c>
      <c r="J103" s="10">
        <f t="shared" si="17"/>
        <v>3080</v>
      </c>
      <c r="K103" s="10">
        <f t="shared" si="17"/>
        <v>9632</v>
      </c>
      <c r="L103" s="10">
        <f t="shared" si="17"/>
        <v>13192</v>
      </c>
      <c r="M103" s="10">
        <f t="shared" si="16"/>
        <v>45000</v>
      </c>
      <c r="N103" s="10">
        <f>SUM(N94:N102)</f>
        <v>0</v>
      </c>
      <c r="O103" s="10">
        <f>SUM(O94:O102)</f>
        <v>0</v>
      </c>
    </row>
    <row r="104" spans="1:15" ht="12.95" customHeight="1" x14ac:dyDescent="0.2">
      <c r="A104" s="27" t="str">
        <f>IF(B104="","????",VLOOKUP(B104,$AA$5:$BB$60,2))</f>
        <v>2252</v>
      </c>
      <c r="B104" s="44" t="s">
        <v>323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</row>
    <row r="105" spans="1:15" ht="12.95" customHeight="1" x14ac:dyDescent="0.2">
      <c r="B105" s="29" t="str">
        <f xml:space="preserve"> IF(B104="","",B104)</f>
        <v>Provincial: Health</v>
      </c>
      <c r="C105" s="5" t="s">
        <v>20</v>
      </c>
      <c r="D105" s="5" t="s">
        <v>306</v>
      </c>
      <c r="E105" s="11">
        <v>855</v>
      </c>
      <c r="F105" s="11">
        <v>1230</v>
      </c>
      <c r="G105" s="11">
        <v>1170</v>
      </c>
      <c r="H105" s="11">
        <v>915</v>
      </c>
      <c r="I105" s="11">
        <v>945</v>
      </c>
      <c r="J105" s="11">
        <v>825</v>
      </c>
      <c r="K105" s="11">
        <v>2580</v>
      </c>
      <c r="L105" s="11">
        <v>9480</v>
      </c>
      <c r="M105" s="10">
        <f>SUM(E105:L105)</f>
        <v>18000</v>
      </c>
      <c r="N105" s="11">
        <v>0</v>
      </c>
      <c r="O105" s="11">
        <v>0</v>
      </c>
    </row>
    <row r="106" spans="1:15" ht="12.95" customHeight="1" x14ac:dyDescent="0.2">
      <c r="B106" s="29" t="str">
        <f xml:space="preserve"> IF(B104="","",B104)</f>
        <v>Provincial: Health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</row>
    <row r="107" spans="1:15" ht="12.95" customHeight="1" x14ac:dyDescent="0.2">
      <c r="B107" s="29" t="str">
        <f xml:space="preserve"> IF(B104="","",B104)</f>
        <v>Provincial: Health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</row>
    <row r="108" spans="1:15" ht="12.95" customHeight="1" x14ac:dyDescent="0.2">
      <c r="B108" s="29" t="str">
        <f xml:space="preserve"> IF(B104="","",B104)</f>
        <v>Provincial: Health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</row>
    <row r="109" spans="1:15" ht="12.95" customHeight="1" x14ac:dyDescent="0.2">
      <c r="B109" s="29" t="str">
        <f xml:space="preserve"> IF(B104="","",B104)</f>
        <v>Provincial: Health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</row>
    <row r="110" spans="1:15" ht="12.95" customHeight="1" x14ac:dyDescent="0.2">
      <c r="B110" s="29" t="str">
        <f xml:space="preserve"> IF(B104="","",B104)</f>
        <v>Provincial: Health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</row>
    <row r="111" spans="1:15" ht="12.95" customHeight="1" x14ac:dyDescent="0.2">
      <c r="B111" s="29" t="str">
        <f xml:space="preserve"> IF(B104="","",B104)</f>
        <v>Provincial: Health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</row>
    <row r="112" spans="1:15" ht="12.95" customHeight="1" x14ac:dyDescent="0.2">
      <c r="B112" s="29" t="str">
        <f xml:space="preserve"> IF(B104="","",B104)</f>
        <v>Provincial: Health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</row>
    <row r="113" spans="1:15" ht="12.95" customHeight="1" x14ac:dyDescent="0.2">
      <c r="B113" s="29" t="str">
        <f xml:space="preserve"> IF(B104="","",B104)</f>
        <v>Provincial: Health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</row>
    <row r="114" spans="1:15" ht="12.95" customHeight="1" x14ac:dyDescent="0.2">
      <c r="B114" s="29" t="str">
        <f xml:space="preserve"> IF(B104="","",B104)</f>
        <v>Provincial: Health</v>
      </c>
      <c r="C114" s="2" t="s">
        <v>28</v>
      </c>
      <c r="D114" s="2" t="s">
        <v>29</v>
      </c>
      <c r="E114" s="10">
        <f t="shared" ref="E114:L114" si="19">SUM(E105:E113)</f>
        <v>855</v>
      </c>
      <c r="F114" s="10">
        <f t="shared" si="19"/>
        <v>1230</v>
      </c>
      <c r="G114" s="10">
        <f t="shared" si="19"/>
        <v>1170</v>
      </c>
      <c r="H114" s="10">
        <f t="shared" si="19"/>
        <v>915</v>
      </c>
      <c r="I114" s="10">
        <f t="shared" si="19"/>
        <v>945</v>
      </c>
      <c r="J114" s="10">
        <f t="shared" si="19"/>
        <v>825</v>
      </c>
      <c r="K114" s="10">
        <f t="shared" si="19"/>
        <v>2580</v>
      </c>
      <c r="L114" s="10">
        <f t="shared" si="19"/>
        <v>9480</v>
      </c>
      <c r="M114" s="10">
        <f t="shared" si="18"/>
        <v>18000</v>
      </c>
      <c r="N114" s="10">
        <f>SUM(N105:N113)</f>
        <v>0</v>
      </c>
      <c r="O114" s="10">
        <f>SUM(O105:O113)</f>
        <v>0</v>
      </c>
    </row>
    <row r="115" spans="1:15" ht="12.95" customHeight="1" x14ac:dyDescent="0.2">
      <c r="A115" s="30" t="str">
        <f>IF(B115="","????",VLOOKUP(B115,$AA$5:$BB$60,2))</f>
        <v>2250</v>
      </c>
      <c r="B115" s="44" t="s">
        <v>326</v>
      </c>
      <c r="C115" s="31" t="s">
        <v>18</v>
      </c>
      <c r="D115" s="31" t="s">
        <v>19</v>
      </c>
      <c r="E115" s="9"/>
      <c r="F115" s="9"/>
      <c r="G115" s="9"/>
      <c r="H115" s="9"/>
      <c r="I115" s="9"/>
      <c r="J115" s="9"/>
      <c r="K115" s="9"/>
      <c r="L115" s="9"/>
      <c r="M115" s="10"/>
      <c r="N115" s="9"/>
      <c r="O115" s="9"/>
    </row>
    <row r="116" spans="1:15" ht="12.95" customHeight="1" x14ac:dyDescent="0.2">
      <c r="A116" s="30"/>
      <c r="B116" s="32" t="str">
        <f xml:space="preserve"> IF(B115="","",B115)</f>
        <v>Provincial: Agriculture</v>
      </c>
      <c r="C116" s="33" t="s">
        <v>20</v>
      </c>
      <c r="D116" s="33" t="s">
        <v>306</v>
      </c>
      <c r="E116" s="11">
        <v>684</v>
      </c>
      <c r="F116" s="11">
        <v>984</v>
      </c>
      <c r="G116" s="11">
        <v>936</v>
      </c>
      <c r="H116" s="11">
        <v>732</v>
      </c>
      <c r="I116" s="11">
        <v>756</v>
      </c>
      <c r="J116" s="11">
        <v>660</v>
      </c>
      <c r="K116" s="11">
        <v>2064</v>
      </c>
      <c r="L116" s="11">
        <v>1184</v>
      </c>
      <c r="M116" s="10">
        <f>SUM(E116:L116)</f>
        <v>8000</v>
      </c>
      <c r="N116" s="11">
        <v>0</v>
      </c>
      <c r="O116" s="11">
        <v>0</v>
      </c>
    </row>
    <row r="117" spans="1:15" ht="12.95" customHeight="1" x14ac:dyDescent="0.2">
      <c r="A117" s="30"/>
      <c r="B117" s="32" t="str">
        <f xml:space="preserve"> IF(B115="","",B115)</f>
        <v>Provincial: Agriculture</v>
      </c>
      <c r="C117" s="33" t="s">
        <v>21</v>
      </c>
      <c r="D117" s="33" t="s">
        <v>307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0">
        <f t="shared" ref="M117:M125" si="20">SUM(E117:L117)</f>
        <v>0</v>
      </c>
      <c r="N117" s="11">
        <v>0</v>
      </c>
      <c r="O117" s="11">
        <v>0</v>
      </c>
    </row>
    <row r="118" spans="1:15" ht="12.95" customHeight="1" x14ac:dyDescent="0.2">
      <c r="A118" s="30"/>
      <c r="B118" s="32" t="str">
        <f xml:space="preserve"> IF(B115="","",B115)</f>
        <v>Provincial: Agriculture</v>
      </c>
      <c r="C118" s="33" t="s">
        <v>22</v>
      </c>
      <c r="D118" s="33" t="s">
        <v>433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0">
        <f t="shared" si="20"/>
        <v>0</v>
      </c>
      <c r="N118" s="11">
        <v>0</v>
      </c>
      <c r="O118" s="11">
        <v>0</v>
      </c>
    </row>
    <row r="119" spans="1:15" ht="12.95" customHeight="1" x14ac:dyDescent="0.2">
      <c r="A119" s="30"/>
      <c r="B119" s="32" t="str">
        <f xml:space="preserve"> IF(B115="","",B115)</f>
        <v>Provincial: Agriculture</v>
      </c>
      <c r="C119" s="33" t="s">
        <v>23</v>
      </c>
      <c r="D119" s="33" t="s">
        <v>434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0">
        <f t="shared" si="20"/>
        <v>0</v>
      </c>
      <c r="N119" s="11">
        <v>0</v>
      </c>
      <c r="O119" s="11">
        <v>0</v>
      </c>
    </row>
    <row r="120" spans="1:15" ht="12.95" customHeight="1" x14ac:dyDescent="0.2">
      <c r="A120" s="30"/>
      <c r="B120" s="32" t="str">
        <f xml:space="preserve"> IF(B115="","",B115)</f>
        <v>Provincial: Agriculture</v>
      </c>
      <c r="C120" s="33" t="s">
        <v>24</v>
      </c>
      <c r="D120" s="33" t="s">
        <v>435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0">
        <f t="shared" si="20"/>
        <v>0</v>
      </c>
      <c r="N120" s="11">
        <v>0</v>
      </c>
      <c r="O120" s="11">
        <v>0</v>
      </c>
    </row>
    <row r="121" spans="1:15" ht="12.95" customHeight="1" x14ac:dyDescent="0.2">
      <c r="A121" s="30"/>
      <c r="B121" s="32" t="str">
        <f xml:space="preserve"> IF(B115="","",B115)</f>
        <v>Provincial: Agriculture</v>
      </c>
      <c r="C121" s="33" t="s">
        <v>25</v>
      </c>
      <c r="D121" s="35" t="s">
        <v>437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0">
        <f t="shared" si="20"/>
        <v>0</v>
      </c>
      <c r="N121" s="11">
        <v>0</v>
      </c>
      <c r="O121" s="11">
        <v>0</v>
      </c>
    </row>
    <row r="122" spans="1:15" ht="12.95" customHeight="1" x14ac:dyDescent="0.2">
      <c r="A122" s="30"/>
      <c r="B122" s="32" t="str">
        <f xml:space="preserve"> IF(B115="","",B115)</f>
        <v>Provincial: Agriculture</v>
      </c>
      <c r="C122" s="34" t="s">
        <v>308</v>
      </c>
      <c r="D122" s="33" t="s">
        <v>436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0">
        <f t="shared" si="20"/>
        <v>0</v>
      </c>
      <c r="N122" s="11">
        <v>0</v>
      </c>
      <c r="O122" s="11">
        <v>0</v>
      </c>
    </row>
    <row r="123" spans="1:15" ht="12.95" customHeight="1" x14ac:dyDescent="0.2">
      <c r="A123" s="30"/>
      <c r="B123" s="32" t="str">
        <f xml:space="preserve"> IF(B115="","",B115)</f>
        <v>Provincial: Agriculture</v>
      </c>
      <c r="C123" s="34" t="s">
        <v>309</v>
      </c>
      <c r="D123" s="33" t="s">
        <v>440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0">
        <f t="shared" si="20"/>
        <v>0</v>
      </c>
      <c r="N123" s="11">
        <v>0</v>
      </c>
      <c r="O123" s="11">
        <v>0</v>
      </c>
    </row>
    <row r="124" spans="1:15" ht="12.95" customHeight="1" x14ac:dyDescent="0.2">
      <c r="A124" s="30"/>
      <c r="B124" s="32" t="str">
        <f xml:space="preserve"> IF(B115="","",B115)</f>
        <v>Provincial: Agriculture</v>
      </c>
      <c r="C124" s="33" t="s">
        <v>26</v>
      </c>
      <c r="D124" s="33" t="s">
        <v>27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0">
        <f t="shared" si="20"/>
        <v>0</v>
      </c>
      <c r="N124" s="11">
        <v>0</v>
      </c>
      <c r="O124" s="11">
        <v>0</v>
      </c>
    </row>
    <row r="125" spans="1:15" ht="12.95" customHeight="1" x14ac:dyDescent="0.2">
      <c r="A125" s="30"/>
      <c r="B125" s="32" t="str">
        <f xml:space="preserve"> IF(B115="","",B115)</f>
        <v>Provincial: Agriculture</v>
      </c>
      <c r="C125" s="36" t="s">
        <v>28</v>
      </c>
      <c r="D125" s="36" t="s">
        <v>29</v>
      </c>
      <c r="E125" s="10">
        <f t="shared" ref="E125:L125" si="21">SUM(E116:E124)</f>
        <v>684</v>
      </c>
      <c r="F125" s="10">
        <f t="shared" si="21"/>
        <v>984</v>
      </c>
      <c r="G125" s="10">
        <f t="shared" si="21"/>
        <v>936</v>
      </c>
      <c r="H125" s="10">
        <f t="shared" si="21"/>
        <v>732</v>
      </c>
      <c r="I125" s="10">
        <f t="shared" si="21"/>
        <v>756</v>
      </c>
      <c r="J125" s="10">
        <f t="shared" si="21"/>
        <v>660</v>
      </c>
      <c r="K125" s="10">
        <f t="shared" si="21"/>
        <v>2064</v>
      </c>
      <c r="L125" s="10">
        <f t="shared" si="21"/>
        <v>1184</v>
      </c>
      <c r="M125" s="10">
        <f t="shared" si="20"/>
        <v>8000</v>
      </c>
      <c r="N125" s="10">
        <f>SUM(N116:N124)</f>
        <v>0</v>
      </c>
      <c r="O125" s="10">
        <f>SUM(O116:O124)</f>
        <v>0</v>
      </c>
    </row>
    <row r="126" spans="1:15" ht="12.95" customHeight="1" x14ac:dyDescent="0.2">
      <c r="A126" s="27" t="str">
        <f>IF(B126="","????",VLOOKUP(B126,$AA$5:$BB$60,2))</f>
        <v>????</v>
      </c>
      <c r="B126" s="44"/>
      <c r="C126" s="6" t="s">
        <v>18</v>
      </c>
      <c r="D126" s="6" t="s">
        <v>19</v>
      </c>
      <c r="E126" s="9"/>
      <c r="F126" s="9"/>
      <c r="G126" s="9"/>
      <c r="H126" s="9"/>
      <c r="I126" s="9"/>
      <c r="J126" s="9"/>
      <c r="K126" s="9"/>
      <c r="L126" s="9"/>
      <c r="M126" s="10"/>
      <c r="N126" s="9"/>
      <c r="O126" s="9"/>
    </row>
    <row r="127" spans="1:15" ht="12.95" customHeight="1" x14ac:dyDescent="0.2">
      <c r="B127" s="29" t="str">
        <f xml:space="preserve"> IF(B126="","",B126)</f>
        <v/>
      </c>
      <c r="C127" s="5" t="s">
        <v>20</v>
      </c>
      <c r="D127" s="5" t="s">
        <v>306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0">
        <f>SUM(E127:L127)</f>
        <v>0</v>
      </c>
      <c r="N127" s="11">
        <v>0</v>
      </c>
      <c r="O127" s="11">
        <v>0</v>
      </c>
    </row>
    <row r="128" spans="1:15" ht="12.95" customHeight="1" x14ac:dyDescent="0.2">
      <c r="B128" s="29" t="str">
        <f xml:space="preserve"> IF(B126="","",B126)</f>
        <v/>
      </c>
      <c r="C128" s="5" t="s">
        <v>21</v>
      </c>
      <c r="D128" s="5" t="s">
        <v>307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0">
        <f t="shared" ref="M128:M136" si="22">SUM(E128:L128)</f>
        <v>0</v>
      </c>
      <c r="N128" s="11">
        <v>0</v>
      </c>
      <c r="O128" s="11">
        <v>0</v>
      </c>
    </row>
    <row r="129" spans="1:15" ht="12.95" customHeight="1" x14ac:dyDescent="0.2">
      <c r="B129" s="29" t="str">
        <f xml:space="preserve"> IF(B126="","",B126)</f>
        <v/>
      </c>
      <c r="C129" s="5" t="s">
        <v>22</v>
      </c>
      <c r="D129" s="5" t="s">
        <v>433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0">
        <f t="shared" si="22"/>
        <v>0</v>
      </c>
      <c r="N129" s="11">
        <v>0</v>
      </c>
      <c r="O129" s="11">
        <v>0</v>
      </c>
    </row>
    <row r="130" spans="1:15" ht="12.95" customHeight="1" x14ac:dyDescent="0.2">
      <c r="B130" s="29" t="str">
        <f xml:space="preserve"> IF(B126="","",B126)</f>
        <v/>
      </c>
      <c r="C130" s="5" t="s">
        <v>23</v>
      </c>
      <c r="D130" s="5" t="s">
        <v>434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0">
        <f t="shared" si="22"/>
        <v>0</v>
      </c>
      <c r="N130" s="11">
        <v>0</v>
      </c>
      <c r="O130" s="11">
        <v>0</v>
      </c>
    </row>
    <row r="131" spans="1:15" ht="12.95" customHeight="1" x14ac:dyDescent="0.2">
      <c r="B131" s="29" t="str">
        <f xml:space="preserve"> IF(B126="","",B126)</f>
        <v/>
      </c>
      <c r="C131" s="5" t="s">
        <v>24</v>
      </c>
      <c r="D131" s="5" t="s">
        <v>435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0">
        <f t="shared" si="22"/>
        <v>0</v>
      </c>
      <c r="N131" s="11">
        <v>0</v>
      </c>
      <c r="O131" s="11">
        <v>0</v>
      </c>
    </row>
    <row r="132" spans="1:15" ht="12.95" customHeight="1" x14ac:dyDescent="0.2">
      <c r="B132" s="29" t="str">
        <f xml:space="preserve"> IF(B126="","",B126)</f>
        <v/>
      </c>
      <c r="C132" s="5" t="s">
        <v>25</v>
      </c>
      <c r="D132" s="14" t="s">
        <v>437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0">
        <f t="shared" si="22"/>
        <v>0</v>
      </c>
      <c r="N132" s="11">
        <v>0</v>
      </c>
      <c r="O132" s="11">
        <v>0</v>
      </c>
    </row>
    <row r="133" spans="1:15" ht="12.95" customHeight="1" x14ac:dyDescent="0.2">
      <c r="B133" s="29" t="str">
        <f xml:space="preserve"> IF(B126="","",B126)</f>
        <v/>
      </c>
      <c r="C133" s="15" t="s">
        <v>308</v>
      </c>
      <c r="D133" s="5" t="s">
        <v>436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0">
        <f t="shared" si="22"/>
        <v>0</v>
      </c>
      <c r="N133" s="11">
        <v>0</v>
      </c>
      <c r="O133" s="11">
        <v>0</v>
      </c>
    </row>
    <row r="134" spans="1:15" ht="12.95" customHeight="1" x14ac:dyDescent="0.2">
      <c r="B134" s="29" t="str">
        <f xml:space="preserve"> IF(B126="","",B126)</f>
        <v/>
      </c>
      <c r="C134" s="15" t="s">
        <v>309</v>
      </c>
      <c r="D134" s="14" t="s">
        <v>440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0">
        <f t="shared" si="22"/>
        <v>0</v>
      </c>
      <c r="N134" s="11">
        <v>0</v>
      </c>
      <c r="O134" s="11">
        <v>0</v>
      </c>
    </row>
    <row r="135" spans="1:15" ht="12.95" customHeight="1" x14ac:dyDescent="0.2">
      <c r="B135" s="29" t="str">
        <f xml:space="preserve"> IF(B126="","",B126)</f>
        <v/>
      </c>
      <c r="C135" s="5" t="s">
        <v>26</v>
      </c>
      <c r="D135" s="5" t="s">
        <v>27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0">
        <f t="shared" si="22"/>
        <v>0</v>
      </c>
      <c r="N135" s="11">
        <v>0</v>
      </c>
      <c r="O135" s="11">
        <v>0</v>
      </c>
    </row>
    <row r="136" spans="1:15" ht="12.95" customHeight="1" x14ac:dyDescent="0.2">
      <c r="B136" s="29" t="str">
        <f xml:space="preserve"> IF(B126="","",B126)</f>
        <v/>
      </c>
      <c r="C136" s="2" t="s">
        <v>28</v>
      </c>
      <c r="D136" s="2" t="s">
        <v>29</v>
      </c>
      <c r="E136" s="10">
        <f t="shared" ref="E136:L136" si="23">SUM(E127:E135)</f>
        <v>0</v>
      </c>
      <c r="F136" s="10">
        <f t="shared" si="23"/>
        <v>0</v>
      </c>
      <c r="G136" s="10">
        <f t="shared" si="23"/>
        <v>0</v>
      </c>
      <c r="H136" s="10">
        <f t="shared" si="23"/>
        <v>0</v>
      </c>
      <c r="I136" s="10">
        <f t="shared" si="23"/>
        <v>0</v>
      </c>
      <c r="J136" s="10">
        <f t="shared" si="23"/>
        <v>0</v>
      </c>
      <c r="K136" s="10">
        <f t="shared" si="23"/>
        <v>0</v>
      </c>
      <c r="L136" s="10">
        <f t="shared" si="23"/>
        <v>0</v>
      </c>
      <c r="M136" s="10">
        <f t="shared" si="22"/>
        <v>0</v>
      </c>
      <c r="N136" s="10">
        <f>SUM(N127:N135)</f>
        <v>0</v>
      </c>
      <c r="O136" s="10">
        <f>SUM(O127:O135)</f>
        <v>0</v>
      </c>
    </row>
    <row r="137" spans="1:15" ht="12.95" customHeight="1" x14ac:dyDescent="0.2">
      <c r="A137" s="30" t="str">
        <f>IF(B137="","????",VLOOKUP(B137,$AA$5:$BB$60,2))</f>
        <v>????</v>
      </c>
      <c r="B137" s="44"/>
      <c r="C137" s="31" t="s">
        <v>18</v>
      </c>
      <c r="D137" s="31" t="s">
        <v>19</v>
      </c>
      <c r="E137" s="9"/>
      <c r="F137" s="9"/>
      <c r="G137" s="9"/>
      <c r="H137" s="9"/>
      <c r="I137" s="9"/>
      <c r="J137" s="9"/>
      <c r="K137" s="9"/>
      <c r="L137" s="9"/>
      <c r="M137" s="10"/>
      <c r="N137" s="9"/>
      <c r="O137" s="9"/>
    </row>
    <row r="138" spans="1:15" ht="12.95" customHeight="1" x14ac:dyDescent="0.2">
      <c r="A138" s="30"/>
      <c r="B138" s="32" t="str">
        <f xml:space="preserve"> IF(B137="","",B137)</f>
        <v/>
      </c>
      <c r="C138" s="33" t="s">
        <v>20</v>
      </c>
      <c r="D138" s="33" t="s">
        <v>306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0">
        <f>SUM(E138:L138)</f>
        <v>0</v>
      </c>
      <c r="N138" s="11">
        <v>0</v>
      </c>
      <c r="O138" s="11">
        <v>0</v>
      </c>
    </row>
    <row r="139" spans="1:15" ht="12.95" customHeight="1" x14ac:dyDescent="0.2">
      <c r="A139" s="30"/>
      <c r="B139" s="32" t="str">
        <f xml:space="preserve"> IF(B137="","",B137)</f>
        <v/>
      </c>
      <c r="C139" s="33" t="s">
        <v>21</v>
      </c>
      <c r="D139" s="33" t="s">
        <v>307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0">
        <f t="shared" ref="M139:M147" si="24">SUM(E139:L139)</f>
        <v>0</v>
      </c>
      <c r="N139" s="11">
        <v>0</v>
      </c>
      <c r="O139" s="11">
        <v>0</v>
      </c>
    </row>
    <row r="140" spans="1:15" ht="12.95" customHeight="1" x14ac:dyDescent="0.2">
      <c r="A140" s="30"/>
      <c r="B140" s="32" t="str">
        <f xml:space="preserve"> IF(B137="","",B137)</f>
        <v/>
      </c>
      <c r="C140" s="33" t="s">
        <v>22</v>
      </c>
      <c r="D140" s="33" t="s">
        <v>433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0">
        <f t="shared" si="24"/>
        <v>0</v>
      </c>
      <c r="N140" s="11">
        <v>0</v>
      </c>
      <c r="O140" s="11">
        <v>0</v>
      </c>
    </row>
    <row r="141" spans="1:15" ht="12.95" customHeight="1" x14ac:dyDescent="0.2">
      <c r="A141" s="30"/>
      <c r="B141" s="32" t="str">
        <f xml:space="preserve"> IF(B137="","",B137)</f>
        <v/>
      </c>
      <c r="C141" s="33" t="s">
        <v>23</v>
      </c>
      <c r="D141" s="33" t="s">
        <v>434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0">
        <f t="shared" si="24"/>
        <v>0</v>
      </c>
      <c r="N141" s="11">
        <v>0</v>
      </c>
      <c r="O141" s="11">
        <v>0</v>
      </c>
    </row>
    <row r="142" spans="1:15" ht="12.95" customHeight="1" x14ac:dyDescent="0.2">
      <c r="A142" s="30"/>
      <c r="B142" s="32" t="str">
        <f xml:space="preserve"> IF(B137="","",B137)</f>
        <v/>
      </c>
      <c r="C142" s="33" t="s">
        <v>24</v>
      </c>
      <c r="D142" s="33" t="s">
        <v>435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0">
        <f t="shared" si="24"/>
        <v>0</v>
      </c>
      <c r="N142" s="11">
        <v>0</v>
      </c>
      <c r="O142" s="11">
        <v>0</v>
      </c>
    </row>
    <row r="143" spans="1:15" ht="12.95" customHeight="1" x14ac:dyDescent="0.2">
      <c r="A143" s="30"/>
      <c r="B143" s="32" t="str">
        <f xml:space="preserve"> IF(B137="","",B137)</f>
        <v/>
      </c>
      <c r="C143" s="33" t="s">
        <v>25</v>
      </c>
      <c r="D143" s="35" t="s">
        <v>437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0">
        <f t="shared" si="24"/>
        <v>0</v>
      </c>
      <c r="N143" s="11">
        <v>0</v>
      </c>
      <c r="O143" s="11">
        <v>0</v>
      </c>
    </row>
    <row r="144" spans="1:15" ht="12.95" customHeight="1" x14ac:dyDescent="0.2">
      <c r="A144" s="30"/>
      <c r="B144" s="32" t="str">
        <f xml:space="preserve"> IF(B137="","",B137)</f>
        <v/>
      </c>
      <c r="C144" s="34" t="s">
        <v>308</v>
      </c>
      <c r="D144" s="33" t="s">
        <v>436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0">
        <f t="shared" si="24"/>
        <v>0</v>
      </c>
      <c r="N144" s="11">
        <v>0</v>
      </c>
      <c r="O144" s="11">
        <v>0</v>
      </c>
    </row>
    <row r="145" spans="1:15" ht="12.95" customHeight="1" x14ac:dyDescent="0.2">
      <c r="A145" s="30"/>
      <c r="B145" s="32" t="str">
        <f xml:space="preserve"> IF(B137="","",B137)</f>
        <v/>
      </c>
      <c r="C145" s="34" t="s">
        <v>309</v>
      </c>
      <c r="D145" s="33" t="s">
        <v>440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0">
        <f t="shared" si="24"/>
        <v>0</v>
      </c>
      <c r="N145" s="11">
        <v>0</v>
      </c>
      <c r="O145" s="11">
        <v>0</v>
      </c>
    </row>
    <row r="146" spans="1:15" ht="12.95" customHeight="1" x14ac:dyDescent="0.2">
      <c r="A146" s="30"/>
      <c r="B146" s="32" t="str">
        <f xml:space="preserve"> IF(B137="","",B137)</f>
        <v/>
      </c>
      <c r="C146" s="33" t="s">
        <v>26</v>
      </c>
      <c r="D146" s="33" t="s">
        <v>27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0">
        <f t="shared" si="24"/>
        <v>0</v>
      </c>
      <c r="N146" s="11">
        <v>0</v>
      </c>
      <c r="O146" s="11">
        <v>0</v>
      </c>
    </row>
    <row r="147" spans="1:15" ht="12.95" customHeight="1" x14ac:dyDescent="0.2">
      <c r="A147" s="30"/>
      <c r="B147" s="32" t="str">
        <f xml:space="preserve"> IF(B137="","",B137)</f>
        <v/>
      </c>
      <c r="C147" s="36" t="s">
        <v>28</v>
      </c>
      <c r="D147" s="36" t="s">
        <v>29</v>
      </c>
      <c r="E147" s="10">
        <f t="shared" ref="E147:L147" si="25">SUM(E138:E146)</f>
        <v>0</v>
      </c>
      <c r="F147" s="10">
        <f t="shared" si="25"/>
        <v>0</v>
      </c>
      <c r="G147" s="10">
        <f t="shared" si="25"/>
        <v>0</v>
      </c>
      <c r="H147" s="10">
        <f t="shared" si="25"/>
        <v>0</v>
      </c>
      <c r="I147" s="10">
        <f t="shared" si="25"/>
        <v>0</v>
      </c>
      <c r="J147" s="10">
        <f t="shared" si="25"/>
        <v>0</v>
      </c>
      <c r="K147" s="10">
        <f t="shared" si="25"/>
        <v>0</v>
      </c>
      <c r="L147" s="10">
        <f t="shared" si="25"/>
        <v>0</v>
      </c>
      <c r="M147" s="10">
        <f t="shared" si="24"/>
        <v>0</v>
      </c>
      <c r="N147" s="10">
        <f>SUM(N138:N146)</f>
        <v>0</v>
      </c>
      <c r="O147" s="10">
        <f>SUM(O138:O146)</f>
        <v>0</v>
      </c>
    </row>
    <row r="148" spans="1:15" ht="12.95" customHeight="1" x14ac:dyDescent="0.2">
      <c r="A148" s="27" t="str">
        <f>IF(B148="","????",VLOOKUP(B148,$AA$5:$BB$60,2))</f>
        <v>????</v>
      </c>
      <c r="B148" s="44"/>
      <c r="C148" s="6" t="s">
        <v>18</v>
      </c>
      <c r="D148" s="6" t="s">
        <v>19</v>
      </c>
      <c r="E148" s="9"/>
      <c r="F148" s="9"/>
      <c r="G148" s="9"/>
      <c r="H148" s="9"/>
      <c r="I148" s="9"/>
      <c r="J148" s="9"/>
      <c r="K148" s="9"/>
      <c r="L148" s="9"/>
      <c r="M148" s="10"/>
      <c r="N148" s="9"/>
      <c r="O148" s="9"/>
    </row>
    <row r="149" spans="1:15" ht="12.95" customHeight="1" x14ac:dyDescent="0.2">
      <c r="B149" s="29" t="str">
        <f xml:space="preserve"> IF(B148="","",B148)</f>
        <v/>
      </c>
      <c r="C149" s="5" t="s">
        <v>20</v>
      </c>
      <c r="D149" s="5" t="s">
        <v>306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0">
        <f>SUM(E149:L149)</f>
        <v>0</v>
      </c>
      <c r="N149" s="11">
        <v>0</v>
      </c>
      <c r="O149" s="11">
        <v>0</v>
      </c>
    </row>
    <row r="150" spans="1:15" ht="12.95" customHeight="1" x14ac:dyDescent="0.2">
      <c r="B150" s="29" t="str">
        <f xml:space="preserve"> IF(B148="","",B148)</f>
        <v/>
      </c>
      <c r="C150" s="5" t="s">
        <v>21</v>
      </c>
      <c r="D150" s="5" t="s">
        <v>307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0">
        <f t="shared" ref="M150:M158" si="26">SUM(E150:L150)</f>
        <v>0</v>
      </c>
      <c r="N150" s="11">
        <v>0</v>
      </c>
      <c r="O150" s="11">
        <v>0</v>
      </c>
    </row>
    <row r="151" spans="1:15" ht="12.95" customHeight="1" x14ac:dyDescent="0.2">
      <c r="B151" s="29" t="str">
        <f xml:space="preserve"> IF(B148="","",B148)</f>
        <v/>
      </c>
      <c r="C151" s="5" t="s">
        <v>22</v>
      </c>
      <c r="D151" s="5" t="s">
        <v>433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0">
        <f t="shared" si="26"/>
        <v>0</v>
      </c>
      <c r="N151" s="11">
        <v>0</v>
      </c>
      <c r="O151" s="11">
        <v>0</v>
      </c>
    </row>
    <row r="152" spans="1:15" ht="12.95" customHeight="1" x14ac:dyDescent="0.2">
      <c r="B152" s="29" t="str">
        <f xml:space="preserve"> IF(B148="","",B148)</f>
        <v/>
      </c>
      <c r="C152" s="5" t="s">
        <v>23</v>
      </c>
      <c r="D152" s="5" t="s">
        <v>434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0">
        <f t="shared" si="26"/>
        <v>0</v>
      </c>
      <c r="N152" s="11">
        <v>0</v>
      </c>
      <c r="O152" s="11">
        <v>0</v>
      </c>
    </row>
    <row r="153" spans="1:15" ht="12.95" customHeight="1" x14ac:dyDescent="0.2">
      <c r="B153" s="29" t="str">
        <f xml:space="preserve"> IF(B148="","",B148)</f>
        <v/>
      </c>
      <c r="C153" s="5" t="s">
        <v>24</v>
      </c>
      <c r="D153" s="5" t="s">
        <v>435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0">
        <f t="shared" si="26"/>
        <v>0</v>
      </c>
      <c r="N153" s="11">
        <v>0</v>
      </c>
      <c r="O153" s="11">
        <v>0</v>
      </c>
    </row>
    <row r="154" spans="1:15" ht="12.95" customHeight="1" x14ac:dyDescent="0.2">
      <c r="B154" s="29" t="str">
        <f xml:space="preserve"> IF(B148="","",B148)</f>
        <v/>
      </c>
      <c r="C154" s="5" t="s">
        <v>25</v>
      </c>
      <c r="D154" s="14" t="s">
        <v>437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0">
        <f t="shared" si="26"/>
        <v>0</v>
      </c>
      <c r="N154" s="11">
        <v>0</v>
      </c>
      <c r="O154" s="11">
        <v>0</v>
      </c>
    </row>
    <row r="155" spans="1:15" ht="12.95" customHeight="1" x14ac:dyDescent="0.2">
      <c r="B155" s="29" t="str">
        <f xml:space="preserve"> IF(B148="","",B148)</f>
        <v/>
      </c>
      <c r="C155" s="15" t="s">
        <v>308</v>
      </c>
      <c r="D155" s="5" t="s">
        <v>436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0">
        <f t="shared" si="26"/>
        <v>0</v>
      </c>
      <c r="N155" s="11">
        <v>0</v>
      </c>
      <c r="O155" s="11">
        <v>0</v>
      </c>
    </row>
    <row r="156" spans="1:15" ht="12.95" customHeight="1" x14ac:dyDescent="0.2">
      <c r="B156" s="29" t="str">
        <f xml:space="preserve"> IF(B148="","",B148)</f>
        <v/>
      </c>
      <c r="C156" s="15" t="s">
        <v>309</v>
      </c>
      <c r="D156" s="14" t="s">
        <v>440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0">
        <f t="shared" si="26"/>
        <v>0</v>
      </c>
      <c r="N156" s="11">
        <v>0</v>
      </c>
      <c r="O156" s="11">
        <v>0</v>
      </c>
    </row>
    <row r="157" spans="1:15" ht="12.95" customHeight="1" x14ac:dyDescent="0.2">
      <c r="B157" s="29" t="str">
        <f xml:space="preserve"> IF(B148="","",B148)</f>
        <v/>
      </c>
      <c r="C157" s="5" t="s">
        <v>26</v>
      </c>
      <c r="D157" s="5" t="s">
        <v>27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0">
        <f t="shared" si="26"/>
        <v>0</v>
      </c>
      <c r="N157" s="11">
        <v>0</v>
      </c>
      <c r="O157" s="11">
        <v>0</v>
      </c>
    </row>
    <row r="158" spans="1:15" ht="12.95" customHeight="1" x14ac:dyDescent="0.2">
      <c r="B158" s="29" t="str">
        <f xml:space="preserve"> IF(B148="","",B148)</f>
        <v/>
      </c>
      <c r="C158" s="2" t="s">
        <v>28</v>
      </c>
      <c r="D158" s="2" t="s">
        <v>29</v>
      </c>
      <c r="E158" s="10">
        <f t="shared" ref="E158:L158" si="27">SUM(E149:E157)</f>
        <v>0</v>
      </c>
      <c r="F158" s="10">
        <f t="shared" si="27"/>
        <v>0</v>
      </c>
      <c r="G158" s="10">
        <f t="shared" si="27"/>
        <v>0</v>
      </c>
      <c r="H158" s="10">
        <f t="shared" si="27"/>
        <v>0</v>
      </c>
      <c r="I158" s="10">
        <f t="shared" si="27"/>
        <v>0</v>
      </c>
      <c r="J158" s="10">
        <f t="shared" si="27"/>
        <v>0</v>
      </c>
      <c r="K158" s="10">
        <f t="shared" si="27"/>
        <v>0</v>
      </c>
      <c r="L158" s="10">
        <f t="shared" si="27"/>
        <v>0</v>
      </c>
      <c r="M158" s="10">
        <f t="shared" si="26"/>
        <v>0</v>
      </c>
      <c r="N158" s="10">
        <f>SUM(N149:N157)</f>
        <v>0</v>
      </c>
      <c r="O158" s="10">
        <f>SUM(O149:O157)</f>
        <v>0</v>
      </c>
    </row>
    <row r="159" spans="1:15" ht="12.95" customHeight="1" x14ac:dyDescent="0.2">
      <c r="A159" s="30" t="str">
        <f>IF(B159="","????",VLOOKUP(B159,$AA$5:$BB$60,2))</f>
        <v>????</v>
      </c>
      <c r="B159" s="44"/>
      <c r="C159" s="31" t="s">
        <v>18</v>
      </c>
      <c r="D159" s="31" t="s">
        <v>19</v>
      </c>
      <c r="E159" s="9"/>
      <c r="F159" s="9"/>
      <c r="G159" s="9"/>
      <c r="H159" s="9"/>
      <c r="I159" s="9"/>
      <c r="J159" s="9"/>
      <c r="K159" s="9"/>
      <c r="L159" s="9"/>
      <c r="M159" s="10"/>
      <c r="N159" s="9"/>
      <c r="O159" s="9"/>
    </row>
    <row r="160" spans="1:15" ht="12.95" customHeight="1" x14ac:dyDescent="0.2">
      <c r="A160" s="30"/>
      <c r="B160" s="32" t="str">
        <f xml:space="preserve"> IF(B159="","",B159)</f>
        <v/>
      </c>
      <c r="C160" s="33" t="s">
        <v>20</v>
      </c>
      <c r="D160" s="33" t="s">
        <v>306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0">
        <f>SUM(E160:L160)</f>
        <v>0</v>
      </c>
      <c r="N160" s="11">
        <v>0</v>
      </c>
      <c r="O160" s="11">
        <v>0</v>
      </c>
    </row>
    <row r="161" spans="1:15" ht="12.95" customHeight="1" x14ac:dyDescent="0.2">
      <c r="A161" s="30"/>
      <c r="B161" s="32" t="str">
        <f xml:space="preserve"> IF(B159="","",B159)</f>
        <v/>
      </c>
      <c r="C161" s="33" t="s">
        <v>21</v>
      </c>
      <c r="D161" s="33" t="s">
        <v>307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0">
        <f t="shared" ref="M161:M169" si="28">SUM(E161:L161)</f>
        <v>0</v>
      </c>
      <c r="N161" s="11">
        <v>0</v>
      </c>
      <c r="O161" s="11">
        <v>0</v>
      </c>
    </row>
    <row r="162" spans="1:15" ht="12.95" customHeight="1" x14ac:dyDescent="0.2">
      <c r="A162" s="30"/>
      <c r="B162" s="32" t="str">
        <f xml:space="preserve"> IF(B159="","",B159)</f>
        <v/>
      </c>
      <c r="C162" s="33" t="s">
        <v>22</v>
      </c>
      <c r="D162" s="33" t="s">
        <v>433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0">
        <f t="shared" si="28"/>
        <v>0</v>
      </c>
      <c r="N162" s="11">
        <v>0</v>
      </c>
      <c r="O162" s="11">
        <v>0</v>
      </c>
    </row>
    <row r="163" spans="1:15" ht="12.95" customHeight="1" x14ac:dyDescent="0.2">
      <c r="A163" s="30"/>
      <c r="B163" s="32" t="str">
        <f xml:space="preserve"> IF(B159="","",B159)</f>
        <v/>
      </c>
      <c r="C163" s="33" t="s">
        <v>23</v>
      </c>
      <c r="D163" s="33" t="s">
        <v>434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0">
        <f t="shared" si="28"/>
        <v>0</v>
      </c>
      <c r="N163" s="11">
        <v>0</v>
      </c>
      <c r="O163" s="11">
        <v>0</v>
      </c>
    </row>
    <row r="164" spans="1:15" ht="12.95" customHeight="1" x14ac:dyDescent="0.2">
      <c r="A164" s="30"/>
      <c r="B164" s="32" t="str">
        <f xml:space="preserve"> IF(B159="","",B159)</f>
        <v/>
      </c>
      <c r="C164" s="33" t="s">
        <v>24</v>
      </c>
      <c r="D164" s="33" t="s">
        <v>435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0">
        <f t="shared" si="28"/>
        <v>0</v>
      </c>
      <c r="N164" s="11">
        <v>0</v>
      </c>
      <c r="O164" s="11">
        <v>0</v>
      </c>
    </row>
    <row r="165" spans="1:15" ht="12.95" customHeight="1" x14ac:dyDescent="0.2">
      <c r="A165" s="30"/>
      <c r="B165" s="32" t="str">
        <f xml:space="preserve"> IF(B159="","",B159)</f>
        <v/>
      </c>
      <c r="C165" s="33" t="s">
        <v>25</v>
      </c>
      <c r="D165" s="35" t="s">
        <v>437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0">
        <f t="shared" si="28"/>
        <v>0</v>
      </c>
      <c r="N165" s="11">
        <v>0</v>
      </c>
      <c r="O165" s="11">
        <v>0</v>
      </c>
    </row>
    <row r="166" spans="1:15" ht="12.95" customHeight="1" x14ac:dyDescent="0.2">
      <c r="A166" s="30"/>
      <c r="B166" s="32" t="str">
        <f xml:space="preserve"> IF(B159="","",B159)</f>
        <v/>
      </c>
      <c r="C166" s="34" t="s">
        <v>308</v>
      </c>
      <c r="D166" s="33" t="s">
        <v>436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0">
        <f t="shared" si="28"/>
        <v>0</v>
      </c>
      <c r="N166" s="11">
        <v>0</v>
      </c>
      <c r="O166" s="11">
        <v>0</v>
      </c>
    </row>
    <row r="167" spans="1:15" ht="12.95" customHeight="1" x14ac:dyDescent="0.2">
      <c r="A167" s="30"/>
      <c r="B167" s="32" t="str">
        <f xml:space="preserve"> IF(B159="","",B159)</f>
        <v/>
      </c>
      <c r="C167" s="34" t="s">
        <v>309</v>
      </c>
      <c r="D167" s="33" t="s">
        <v>440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0">
        <f t="shared" si="28"/>
        <v>0</v>
      </c>
      <c r="N167" s="11">
        <v>0</v>
      </c>
      <c r="O167" s="11">
        <v>0</v>
      </c>
    </row>
    <row r="168" spans="1:15" ht="12.95" customHeight="1" x14ac:dyDescent="0.2">
      <c r="A168" s="30"/>
      <c r="B168" s="32" t="str">
        <f xml:space="preserve"> IF(B159="","",B159)</f>
        <v/>
      </c>
      <c r="C168" s="33" t="s">
        <v>26</v>
      </c>
      <c r="D168" s="33" t="s">
        <v>27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0">
        <f t="shared" si="28"/>
        <v>0</v>
      </c>
      <c r="N168" s="11">
        <v>0</v>
      </c>
      <c r="O168" s="11">
        <v>0</v>
      </c>
    </row>
    <row r="169" spans="1:15" ht="12.95" customHeight="1" x14ac:dyDescent="0.2">
      <c r="A169" s="30"/>
      <c r="B169" s="32" t="str">
        <f xml:space="preserve"> IF(B159="","",B159)</f>
        <v/>
      </c>
      <c r="C169" s="36" t="s">
        <v>28</v>
      </c>
      <c r="D169" s="36" t="s">
        <v>29</v>
      </c>
      <c r="E169" s="10">
        <f t="shared" ref="E169:L169" si="29">SUM(E160:E168)</f>
        <v>0</v>
      </c>
      <c r="F169" s="10">
        <f t="shared" si="29"/>
        <v>0</v>
      </c>
      <c r="G169" s="10">
        <f t="shared" si="29"/>
        <v>0</v>
      </c>
      <c r="H169" s="10">
        <f t="shared" si="29"/>
        <v>0</v>
      </c>
      <c r="I169" s="10">
        <f t="shared" si="29"/>
        <v>0</v>
      </c>
      <c r="J169" s="10">
        <f t="shared" si="29"/>
        <v>0</v>
      </c>
      <c r="K169" s="10">
        <f t="shared" si="29"/>
        <v>0</v>
      </c>
      <c r="L169" s="10">
        <f t="shared" si="29"/>
        <v>0</v>
      </c>
      <c r="M169" s="10">
        <f t="shared" si="28"/>
        <v>0</v>
      </c>
      <c r="N169" s="10">
        <f>SUM(N160:N168)</f>
        <v>0</v>
      </c>
      <c r="O169" s="10">
        <f>SUM(O160:O168)</f>
        <v>0</v>
      </c>
    </row>
    <row r="170" spans="1:15" ht="12.95" customHeight="1" x14ac:dyDescent="0.2">
      <c r="A170" s="27" t="str">
        <f>IF(B170="","????",VLOOKUP(B170,$AA$5:$BB$60,2))</f>
        <v>????</v>
      </c>
      <c r="B170" s="44"/>
      <c r="C170" s="6" t="s">
        <v>18</v>
      </c>
      <c r="D170" s="6" t="s">
        <v>19</v>
      </c>
      <c r="E170" s="9"/>
      <c r="F170" s="9"/>
      <c r="G170" s="9"/>
      <c r="H170" s="9"/>
      <c r="I170" s="9"/>
      <c r="J170" s="9"/>
      <c r="K170" s="9"/>
      <c r="L170" s="9"/>
      <c r="M170" s="10"/>
      <c r="N170" s="9"/>
      <c r="O170" s="9"/>
    </row>
    <row r="171" spans="1:15" ht="12.95" customHeight="1" x14ac:dyDescent="0.2">
      <c r="B171" s="29" t="str">
        <f xml:space="preserve"> IF(B170="","",B170)</f>
        <v/>
      </c>
      <c r="C171" s="5" t="s">
        <v>20</v>
      </c>
      <c r="D171" s="5" t="s">
        <v>306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0">
        <f>SUM(E171:L171)</f>
        <v>0</v>
      </c>
      <c r="N171" s="11">
        <v>0</v>
      </c>
      <c r="O171" s="11">
        <v>0</v>
      </c>
    </row>
    <row r="172" spans="1:15" ht="12.95" customHeight="1" x14ac:dyDescent="0.2">
      <c r="B172" s="29" t="str">
        <f xml:space="preserve"> IF(B170="","",B170)</f>
        <v/>
      </c>
      <c r="C172" s="5" t="s">
        <v>21</v>
      </c>
      <c r="D172" s="5" t="s">
        <v>307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0">
        <f t="shared" ref="M172:M180" si="30">SUM(E172:L172)</f>
        <v>0</v>
      </c>
      <c r="N172" s="11">
        <v>0</v>
      </c>
      <c r="O172" s="11">
        <v>0</v>
      </c>
    </row>
    <row r="173" spans="1:15" ht="12.95" customHeight="1" x14ac:dyDescent="0.2">
      <c r="B173" s="29" t="str">
        <f xml:space="preserve"> IF(B170="","",B170)</f>
        <v/>
      </c>
      <c r="C173" s="5" t="s">
        <v>22</v>
      </c>
      <c r="D173" s="5" t="s">
        <v>433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0">
        <f t="shared" si="30"/>
        <v>0</v>
      </c>
      <c r="N173" s="11">
        <v>0</v>
      </c>
      <c r="O173" s="11">
        <v>0</v>
      </c>
    </row>
    <row r="174" spans="1:15" ht="12.95" customHeight="1" x14ac:dyDescent="0.2">
      <c r="B174" s="29" t="str">
        <f xml:space="preserve"> IF(B170="","",B170)</f>
        <v/>
      </c>
      <c r="C174" s="5" t="s">
        <v>23</v>
      </c>
      <c r="D174" s="5" t="s">
        <v>434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0">
        <f t="shared" si="30"/>
        <v>0</v>
      </c>
      <c r="N174" s="11">
        <v>0</v>
      </c>
      <c r="O174" s="11">
        <v>0</v>
      </c>
    </row>
    <row r="175" spans="1:15" ht="12.95" customHeight="1" x14ac:dyDescent="0.2">
      <c r="B175" s="29" t="str">
        <f xml:space="preserve"> IF(B170="","",B170)</f>
        <v/>
      </c>
      <c r="C175" s="5" t="s">
        <v>24</v>
      </c>
      <c r="D175" s="5" t="s">
        <v>435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0">
        <f t="shared" si="30"/>
        <v>0</v>
      </c>
      <c r="N175" s="11">
        <v>0</v>
      </c>
      <c r="O175" s="11">
        <v>0</v>
      </c>
    </row>
    <row r="176" spans="1:15" ht="12.95" customHeight="1" x14ac:dyDescent="0.2">
      <c r="B176" s="29" t="str">
        <f xml:space="preserve"> IF(B170="","",B170)</f>
        <v/>
      </c>
      <c r="C176" s="5" t="s">
        <v>25</v>
      </c>
      <c r="D176" s="14" t="s">
        <v>437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0">
        <f t="shared" si="30"/>
        <v>0</v>
      </c>
      <c r="N176" s="11">
        <v>0</v>
      </c>
      <c r="O176" s="11">
        <v>0</v>
      </c>
    </row>
    <row r="177" spans="1:15" ht="12.95" customHeight="1" x14ac:dyDescent="0.2">
      <c r="B177" s="29" t="str">
        <f xml:space="preserve"> IF(B170="","",B170)</f>
        <v/>
      </c>
      <c r="C177" s="15" t="s">
        <v>308</v>
      </c>
      <c r="D177" s="5" t="s">
        <v>436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0">
        <f t="shared" si="30"/>
        <v>0</v>
      </c>
      <c r="N177" s="11">
        <v>0</v>
      </c>
      <c r="O177" s="11">
        <v>0</v>
      </c>
    </row>
    <row r="178" spans="1:15" ht="12.95" customHeight="1" x14ac:dyDescent="0.2">
      <c r="B178" s="29" t="str">
        <f xml:space="preserve"> IF(B170="","",B170)</f>
        <v/>
      </c>
      <c r="C178" s="15" t="s">
        <v>309</v>
      </c>
      <c r="D178" s="14" t="s">
        <v>440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0">
        <f t="shared" si="30"/>
        <v>0</v>
      </c>
      <c r="N178" s="11">
        <v>0</v>
      </c>
      <c r="O178" s="11">
        <v>0</v>
      </c>
    </row>
    <row r="179" spans="1:15" ht="12.95" customHeight="1" x14ac:dyDescent="0.2">
      <c r="B179" s="29" t="str">
        <f xml:space="preserve"> IF(B170="","",B170)</f>
        <v/>
      </c>
      <c r="C179" s="5" t="s">
        <v>26</v>
      </c>
      <c r="D179" s="5" t="s">
        <v>27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0">
        <f t="shared" si="30"/>
        <v>0</v>
      </c>
      <c r="N179" s="11">
        <v>0</v>
      </c>
      <c r="O179" s="11">
        <v>0</v>
      </c>
    </row>
    <row r="180" spans="1:15" ht="12.95" customHeight="1" x14ac:dyDescent="0.2">
      <c r="B180" s="29" t="str">
        <f xml:space="preserve"> IF(B170="","",B170)</f>
        <v/>
      </c>
      <c r="C180" s="2" t="s">
        <v>28</v>
      </c>
      <c r="D180" s="2" t="s">
        <v>29</v>
      </c>
      <c r="E180" s="10">
        <f t="shared" ref="E180:L180" si="31">SUM(E171:E179)</f>
        <v>0</v>
      </c>
      <c r="F180" s="10">
        <f t="shared" si="31"/>
        <v>0</v>
      </c>
      <c r="G180" s="10">
        <f t="shared" si="31"/>
        <v>0</v>
      </c>
      <c r="H180" s="10">
        <f t="shared" si="31"/>
        <v>0</v>
      </c>
      <c r="I180" s="10">
        <f t="shared" si="31"/>
        <v>0</v>
      </c>
      <c r="J180" s="10">
        <f t="shared" si="31"/>
        <v>0</v>
      </c>
      <c r="K180" s="10">
        <f t="shared" si="31"/>
        <v>0</v>
      </c>
      <c r="L180" s="10">
        <f t="shared" si="31"/>
        <v>0</v>
      </c>
      <c r="M180" s="10">
        <f t="shared" si="30"/>
        <v>0</v>
      </c>
      <c r="N180" s="10">
        <f>SUM(N171:N179)</f>
        <v>0</v>
      </c>
      <c r="O180" s="10">
        <f>SUM(O171:O179)</f>
        <v>0</v>
      </c>
    </row>
    <row r="181" spans="1:15" ht="12.95" customHeight="1" x14ac:dyDescent="0.2">
      <c r="A181" s="30" t="str">
        <f>IF(B181="","????",VLOOKUP(B181,$AA$5:$BB$60,2))</f>
        <v>????</v>
      </c>
      <c r="B181" s="44"/>
      <c r="C181" s="31" t="s">
        <v>18</v>
      </c>
      <c r="D181" s="31" t="s">
        <v>19</v>
      </c>
      <c r="E181" s="9"/>
      <c r="F181" s="9"/>
      <c r="G181" s="9"/>
      <c r="H181" s="9"/>
      <c r="I181" s="9"/>
      <c r="J181" s="9"/>
      <c r="K181" s="9"/>
      <c r="L181" s="9"/>
      <c r="M181" s="10"/>
      <c r="N181" s="9"/>
      <c r="O181" s="9"/>
    </row>
    <row r="182" spans="1:15" ht="12.95" customHeight="1" x14ac:dyDescent="0.2">
      <c r="A182" s="30"/>
      <c r="B182" s="32" t="str">
        <f xml:space="preserve"> IF(B181="","",B181)</f>
        <v/>
      </c>
      <c r="C182" s="33" t="s">
        <v>20</v>
      </c>
      <c r="D182" s="33" t="s">
        <v>306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0">
        <f>SUM(E182:L182)</f>
        <v>0</v>
      </c>
      <c r="N182" s="11">
        <v>0</v>
      </c>
      <c r="O182" s="11">
        <v>0</v>
      </c>
    </row>
    <row r="183" spans="1:15" ht="12.95" customHeight="1" x14ac:dyDescent="0.2">
      <c r="A183" s="30"/>
      <c r="B183" s="32" t="str">
        <f xml:space="preserve"> IF(B181="","",B181)</f>
        <v/>
      </c>
      <c r="C183" s="33" t="s">
        <v>21</v>
      </c>
      <c r="D183" s="33" t="s">
        <v>307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0">
        <f t="shared" ref="M183:M191" si="32">SUM(E183:L183)</f>
        <v>0</v>
      </c>
      <c r="N183" s="11">
        <v>0</v>
      </c>
      <c r="O183" s="11">
        <v>0</v>
      </c>
    </row>
    <row r="184" spans="1:15" ht="12.95" customHeight="1" x14ac:dyDescent="0.2">
      <c r="A184" s="30"/>
      <c r="B184" s="32" t="str">
        <f xml:space="preserve"> IF(B181="","",B181)</f>
        <v/>
      </c>
      <c r="C184" s="33" t="s">
        <v>22</v>
      </c>
      <c r="D184" s="33" t="s">
        <v>433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0">
        <f t="shared" si="32"/>
        <v>0</v>
      </c>
      <c r="N184" s="11">
        <v>0</v>
      </c>
      <c r="O184" s="11">
        <v>0</v>
      </c>
    </row>
    <row r="185" spans="1:15" ht="12.95" customHeight="1" x14ac:dyDescent="0.2">
      <c r="A185" s="30"/>
      <c r="B185" s="32" t="str">
        <f xml:space="preserve"> IF(B181="","",B181)</f>
        <v/>
      </c>
      <c r="C185" s="33" t="s">
        <v>23</v>
      </c>
      <c r="D185" s="33" t="s">
        <v>434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0">
        <f t="shared" si="32"/>
        <v>0</v>
      </c>
      <c r="N185" s="11">
        <v>0</v>
      </c>
      <c r="O185" s="11">
        <v>0</v>
      </c>
    </row>
    <row r="186" spans="1:15" ht="12.95" customHeight="1" x14ac:dyDescent="0.2">
      <c r="A186" s="30"/>
      <c r="B186" s="32" t="str">
        <f xml:space="preserve"> IF(B181="","",B181)</f>
        <v/>
      </c>
      <c r="C186" s="33" t="s">
        <v>24</v>
      </c>
      <c r="D186" s="33" t="s">
        <v>435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0">
        <f t="shared" si="32"/>
        <v>0</v>
      </c>
      <c r="N186" s="11">
        <v>0</v>
      </c>
      <c r="O186" s="11">
        <v>0</v>
      </c>
    </row>
    <row r="187" spans="1:15" ht="12.95" customHeight="1" x14ac:dyDescent="0.2">
      <c r="A187" s="30"/>
      <c r="B187" s="32" t="str">
        <f xml:space="preserve"> IF(B181="","",B181)</f>
        <v/>
      </c>
      <c r="C187" s="33" t="s">
        <v>25</v>
      </c>
      <c r="D187" s="35" t="s">
        <v>437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0">
        <f t="shared" si="32"/>
        <v>0</v>
      </c>
      <c r="N187" s="11">
        <v>0</v>
      </c>
      <c r="O187" s="11">
        <v>0</v>
      </c>
    </row>
    <row r="188" spans="1:15" ht="12.95" customHeight="1" x14ac:dyDescent="0.2">
      <c r="A188" s="30"/>
      <c r="B188" s="32" t="str">
        <f xml:space="preserve"> IF(B181="","",B181)</f>
        <v/>
      </c>
      <c r="C188" s="34" t="s">
        <v>308</v>
      </c>
      <c r="D188" s="33" t="s">
        <v>436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0">
        <f t="shared" si="32"/>
        <v>0</v>
      </c>
      <c r="N188" s="11">
        <v>0</v>
      </c>
      <c r="O188" s="11">
        <v>0</v>
      </c>
    </row>
    <row r="189" spans="1:15" ht="12.95" customHeight="1" x14ac:dyDescent="0.2">
      <c r="A189" s="30"/>
      <c r="B189" s="32" t="str">
        <f xml:space="preserve"> IF(B181="","",B181)</f>
        <v/>
      </c>
      <c r="C189" s="34" t="s">
        <v>309</v>
      </c>
      <c r="D189" s="33" t="s">
        <v>440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0">
        <f t="shared" si="32"/>
        <v>0</v>
      </c>
      <c r="N189" s="11">
        <v>0</v>
      </c>
      <c r="O189" s="11">
        <v>0</v>
      </c>
    </row>
    <row r="190" spans="1:15" ht="12.95" customHeight="1" x14ac:dyDescent="0.2">
      <c r="A190" s="30"/>
      <c r="B190" s="32" t="str">
        <f xml:space="preserve"> IF(B181="","",B181)</f>
        <v/>
      </c>
      <c r="C190" s="33" t="s">
        <v>26</v>
      </c>
      <c r="D190" s="33" t="s">
        <v>27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0">
        <f t="shared" si="32"/>
        <v>0</v>
      </c>
      <c r="N190" s="11">
        <v>0</v>
      </c>
      <c r="O190" s="11">
        <v>0</v>
      </c>
    </row>
    <row r="191" spans="1:15" ht="12.95" customHeight="1" x14ac:dyDescent="0.2">
      <c r="A191" s="30"/>
      <c r="B191" s="32" t="str">
        <f xml:space="preserve"> IF(B181="","",B181)</f>
        <v/>
      </c>
      <c r="C191" s="36" t="s">
        <v>28</v>
      </c>
      <c r="D191" s="36" t="s">
        <v>29</v>
      </c>
      <c r="E191" s="10">
        <f t="shared" ref="E191:L191" si="33">SUM(E182:E190)</f>
        <v>0</v>
      </c>
      <c r="F191" s="10">
        <f t="shared" si="33"/>
        <v>0</v>
      </c>
      <c r="G191" s="10">
        <f t="shared" si="33"/>
        <v>0</v>
      </c>
      <c r="H191" s="10">
        <f t="shared" si="33"/>
        <v>0</v>
      </c>
      <c r="I191" s="10">
        <f t="shared" si="33"/>
        <v>0</v>
      </c>
      <c r="J191" s="10">
        <f t="shared" si="33"/>
        <v>0</v>
      </c>
      <c r="K191" s="10">
        <f t="shared" si="33"/>
        <v>0</v>
      </c>
      <c r="L191" s="10">
        <f t="shared" si="33"/>
        <v>0</v>
      </c>
      <c r="M191" s="10">
        <f t="shared" si="32"/>
        <v>0</v>
      </c>
      <c r="N191" s="10">
        <f>SUM(N182:N190)</f>
        <v>0</v>
      </c>
      <c r="O191" s="10">
        <f>SUM(O182:O190)</f>
        <v>0</v>
      </c>
    </row>
    <row r="192" spans="1:15" ht="12.95" customHeight="1" x14ac:dyDescent="0.2">
      <c r="A192" s="27" t="str">
        <f>IF(B192="","????",VLOOKUP(B192,$AA$5:$BB$60,2))</f>
        <v>????</v>
      </c>
      <c r="B192" s="44"/>
      <c r="C192" s="6" t="s">
        <v>18</v>
      </c>
      <c r="D192" s="6" t="s">
        <v>19</v>
      </c>
      <c r="E192" s="9"/>
      <c r="F192" s="9"/>
      <c r="G192" s="9"/>
      <c r="H192" s="9"/>
      <c r="I192" s="9"/>
      <c r="J192" s="9"/>
      <c r="K192" s="9"/>
      <c r="L192" s="9"/>
      <c r="M192" s="10"/>
      <c r="N192" s="9"/>
      <c r="O192" s="9"/>
    </row>
    <row r="193" spans="1:15" ht="12.95" customHeight="1" x14ac:dyDescent="0.2">
      <c r="B193" s="29" t="str">
        <f xml:space="preserve"> IF(B192="","",B192)</f>
        <v/>
      </c>
      <c r="C193" s="5" t="s">
        <v>20</v>
      </c>
      <c r="D193" s="5" t="s">
        <v>306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0">
        <f>SUM(E193:L193)</f>
        <v>0</v>
      </c>
      <c r="N193" s="11">
        <v>0</v>
      </c>
      <c r="O193" s="11">
        <v>0</v>
      </c>
    </row>
    <row r="194" spans="1:15" ht="12.95" customHeight="1" x14ac:dyDescent="0.2">
      <c r="B194" s="29" t="str">
        <f xml:space="preserve"> IF(B192="","",B192)</f>
        <v/>
      </c>
      <c r="C194" s="5" t="s">
        <v>21</v>
      </c>
      <c r="D194" s="5" t="s">
        <v>307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0">
        <f t="shared" ref="M194:M202" si="34">SUM(E194:L194)</f>
        <v>0</v>
      </c>
      <c r="N194" s="11">
        <v>0</v>
      </c>
      <c r="O194" s="11">
        <v>0</v>
      </c>
    </row>
    <row r="195" spans="1:15" ht="12.95" customHeight="1" x14ac:dyDescent="0.2">
      <c r="B195" s="29" t="str">
        <f xml:space="preserve"> IF(B192="","",B192)</f>
        <v/>
      </c>
      <c r="C195" s="5" t="s">
        <v>22</v>
      </c>
      <c r="D195" s="5" t="s">
        <v>433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0">
        <f t="shared" si="34"/>
        <v>0</v>
      </c>
      <c r="N195" s="11">
        <v>0</v>
      </c>
      <c r="O195" s="11">
        <v>0</v>
      </c>
    </row>
    <row r="196" spans="1:15" ht="12.95" customHeight="1" x14ac:dyDescent="0.2">
      <c r="B196" s="29" t="str">
        <f xml:space="preserve"> IF(B192="","",B192)</f>
        <v/>
      </c>
      <c r="C196" s="5" t="s">
        <v>23</v>
      </c>
      <c r="D196" s="5" t="s">
        <v>434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0">
        <f t="shared" si="34"/>
        <v>0</v>
      </c>
      <c r="N196" s="11">
        <v>0</v>
      </c>
      <c r="O196" s="11">
        <v>0</v>
      </c>
    </row>
    <row r="197" spans="1:15" ht="12.95" customHeight="1" x14ac:dyDescent="0.2">
      <c r="B197" s="29" t="str">
        <f xml:space="preserve"> IF(B192="","",B192)</f>
        <v/>
      </c>
      <c r="C197" s="5" t="s">
        <v>24</v>
      </c>
      <c r="D197" s="5" t="s">
        <v>435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0">
        <f t="shared" si="34"/>
        <v>0</v>
      </c>
      <c r="N197" s="11">
        <v>0</v>
      </c>
      <c r="O197" s="11">
        <v>0</v>
      </c>
    </row>
    <row r="198" spans="1:15" ht="12.95" customHeight="1" x14ac:dyDescent="0.2">
      <c r="B198" s="29" t="str">
        <f xml:space="preserve"> IF(B192="","",B192)</f>
        <v/>
      </c>
      <c r="C198" s="5" t="s">
        <v>25</v>
      </c>
      <c r="D198" s="14" t="s">
        <v>437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0">
        <f t="shared" si="34"/>
        <v>0</v>
      </c>
      <c r="N198" s="11">
        <v>0</v>
      </c>
      <c r="O198" s="11">
        <v>0</v>
      </c>
    </row>
    <row r="199" spans="1:15" ht="12.95" customHeight="1" x14ac:dyDescent="0.2">
      <c r="B199" s="29" t="str">
        <f xml:space="preserve"> IF(B192="","",B192)</f>
        <v/>
      </c>
      <c r="C199" s="15" t="s">
        <v>308</v>
      </c>
      <c r="D199" s="5" t="s">
        <v>436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0">
        <f t="shared" si="34"/>
        <v>0</v>
      </c>
      <c r="N199" s="11">
        <v>0</v>
      </c>
      <c r="O199" s="11">
        <v>0</v>
      </c>
    </row>
    <row r="200" spans="1:15" ht="12.95" customHeight="1" x14ac:dyDescent="0.2">
      <c r="B200" s="29" t="str">
        <f xml:space="preserve"> IF(B192="","",B192)</f>
        <v/>
      </c>
      <c r="C200" s="15" t="s">
        <v>309</v>
      </c>
      <c r="D200" s="14" t="s">
        <v>440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0">
        <f t="shared" si="34"/>
        <v>0</v>
      </c>
      <c r="N200" s="11">
        <v>0</v>
      </c>
      <c r="O200" s="11">
        <v>0</v>
      </c>
    </row>
    <row r="201" spans="1:15" ht="12.95" customHeight="1" x14ac:dyDescent="0.2">
      <c r="B201" s="29" t="str">
        <f xml:space="preserve"> IF(B192="","",B192)</f>
        <v/>
      </c>
      <c r="C201" s="5" t="s">
        <v>26</v>
      </c>
      <c r="D201" s="5" t="s">
        <v>27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0">
        <f t="shared" si="34"/>
        <v>0</v>
      </c>
      <c r="N201" s="11">
        <v>0</v>
      </c>
      <c r="O201" s="11">
        <v>0</v>
      </c>
    </row>
    <row r="202" spans="1:15" ht="12.95" customHeight="1" x14ac:dyDescent="0.2">
      <c r="B202" s="29" t="str">
        <f xml:space="preserve"> IF(B192="","",B192)</f>
        <v/>
      </c>
      <c r="C202" s="2" t="s">
        <v>28</v>
      </c>
      <c r="D202" s="2" t="s">
        <v>29</v>
      </c>
      <c r="E202" s="10">
        <f t="shared" ref="E202:L202" si="35">SUM(E193:E201)</f>
        <v>0</v>
      </c>
      <c r="F202" s="10">
        <f t="shared" si="35"/>
        <v>0</v>
      </c>
      <c r="G202" s="10">
        <f t="shared" si="35"/>
        <v>0</v>
      </c>
      <c r="H202" s="10">
        <f t="shared" si="35"/>
        <v>0</v>
      </c>
      <c r="I202" s="10">
        <f t="shared" si="35"/>
        <v>0</v>
      </c>
      <c r="J202" s="10">
        <f t="shared" si="35"/>
        <v>0</v>
      </c>
      <c r="K202" s="10">
        <f t="shared" si="35"/>
        <v>0</v>
      </c>
      <c r="L202" s="10">
        <f t="shared" si="35"/>
        <v>0</v>
      </c>
      <c r="M202" s="10">
        <f t="shared" si="34"/>
        <v>0</v>
      </c>
      <c r="N202" s="10">
        <f>SUM(N193:N201)</f>
        <v>0</v>
      </c>
      <c r="O202" s="10">
        <f>SUM(O193:O201)</f>
        <v>0</v>
      </c>
    </row>
    <row r="203" spans="1:15" ht="12.95" customHeight="1" x14ac:dyDescent="0.2">
      <c r="A203" s="30" t="str">
        <f>IF(B203="","????",VLOOKUP(B203,$AA$5:$BB$60,2))</f>
        <v>????</v>
      </c>
      <c r="B203" s="44"/>
      <c r="C203" s="31" t="s">
        <v>18</v>
      </c>
      <c r="D203" s="31" t="s">
        <v>19</v>
      </c>
      <c r="E203" s="9"/>
      <c r="F203" s="9"/>
      <c r="G203" s="9"/>
      <c r="H203" s="9"/>
      <c r="I203" s="9"/>
      <c r="J203" s="9"/>
      <c r="K203" s="9"/>
      <c r="L203" s="9"/>
      <c r="M203" s="10"/>
      <c r="N203" s="9"/>
      <c r="O203" s="9"/>
    </row>
    <row r="204" spans="1:15" ht="12.95" customHeight="1" x14ac:dyDescent="0.2">
      <c r="A204" s="30"/>
      <c r="B204" s="32" t="str">
        <f xml:space="preserve"> IF(B203="","",B203)</f>
        <v/>
      </c>
      <c r="C204" s="33" t="s">
        <v>20</v>
      </c>
      <c r="D204" s="33" t="s">
        <v>306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0">
        <f>SUM(E204:L204)</f>
        <v>0</v>
      </c>
      <c r="N204" s="11">
        <v>0</v>
      </c>
      <c r="O204" s="11">
        <v>0</v>
      </c>
    </row>
    <row r="205" spans="1:15" ht="12.95" customHeight="1" x14ac:dyDescent="0.2">
      <c r="A205" s="30"/>
      <c r="B205" s="32" t="str">
        <f xml:space="preserve"> IF(B203="","",B203)</f>
        <v/>
      </c>
      <c r="C205" s="33" t="s">
        <v>21</v>
      </c>
      <c r="D205" s="33" t="s">
        <v>307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0">
        <f t="shared" ref="M205:M213" si="36">SUM(E205:L205)</f>
        <v>0</v>
      </c>
      <c r="N205" s="11">
        <v>0</v>
      </c>
      <c r="O205" s="11">
        <v>0</v>
      </c>
    </row>
    <row r="206" spans="1:15" ht="12.95" customHeight="1" x14ac:dyDescent="0.2">
      <c r="A206" s="30"/>
      <c r="B206" s="32" t="str">
        <f xml:space="preserve"> IF(B203="","",B203)</f>
        <v/>
      </c>
      <c r="C206" s="33" t="s">
        <v>22</v>
      </c>
      <c r="D206" s="33" t="s">
        <v>433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0">
        <f t="shared" si="36"/>
        <v>0</v>
      </c>
      <c r="N206" s="11">
        <v>0</v>
      </c>
      <c r="O206" s="11">
        <v>0</v>
      </c>
    </row>
    <row r="207" spans="1:15" ht="12.95" customHeight="1" x14ac:dyDescent="0.2">
      <c r="A207" s="30"/>
      <c r="B207" s="32" t="str">
        <f xml:space="preserve"> IF(B203="","",B203)</f>
        <v/>
      </c>
      <c r="C207" s="33" t="s">
        <v>23</v>
      </c>
      <c r="D207" s="33" t="s">
        <v>434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0">
        <f t="shared" si="36"/>
        <v>0</v>
      </c>
      <c r="N207" s="11">
        <v>0</v>
      </c>
      <c r="O207" s="11">
        <v>0</v>
      </c>
    </row>
    <row r="208" spans="1:15" ht="12.95" customHeight="1" x14ac:dyDescent="0.2">
      <c r="A208" s="30"/>
      <c r="B208" s="32" t="str">
        <f xml:space="preserve"> IF(B203="","",B203)</f>
        <v/>
      </c>
      <c r="C208" s="33" t="s">
        <v>24</v>
      </c>
      <c r="D208" s="33" t="s">
        <v>435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  <c r="M208" s="10">
        <f t="shared" si="36"/>
        <v>0</v>
      </c>
      <c r="N208" s="11">
        <v>0</v>
      </c>
      <c r="O208" s="11">
        <v>0</v>
      </c>
    </row>
    <row r="209" spans="1:15" ht="12.95" customHeight="1" x14ac:dyDescent="0.2">
      <c r="A209" s="30"/>
      <c r="B209" s="32" t="str">
        <f xml:space="preserve"> IF(B203="","",B203)</f>
        <v/>
      </c>
      <c r="C209" s="33" t="s">
        <v>25</v>
      </c>
      <c r="D209" s="35" t="s">
        <v>437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0">
        <f t="shared" si="36"/>
        <v>0</v>
      </c>
      <c r="N209" s="11">
        <v>0</v>
      </c>
      <c r="O209" s="11">
        <v>0</v>
      </c>
    </row>
    <row r="210" spans="1:15" ht="12.95" customHeight="1" x14ac:dyDescent="0.2">
      <c r="A210" s="30"/>
      <c r="B210" s="32" t="str">
        <f xml:space="preserve"> IF(B203="","",B203)</f>
        <v/>
      </c>
      <c r="C210" s="34" t="s">
        <v>308</v>
      </c>
      <c r="D210" s="33" t="s">
        <v>436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0">
        <f t="shared" si="36"/>
        <v>0</v>
      </c>
      <c r="N210" s="11">
        <v>0</v>
      </c>
      <c r="O210" s="11">
        <v>0</v>
      </c>
    </row>
    <row r="211" spans="1:15" ht="12.95" customHeight="1" x14ac:dyDescent="0.2">
      <c r="A211" s="30"/>
      <c r="B211" s="32" t="str">
        <f xml:space="preserve"> IF(B203="","",B203)</f>
        <v/>
      </c>
      <c r="C211" s="34" t="s">
        <v>309</v>
      </c>
      <c r="D211" s="33" t="s">
        <v>440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0">
        <f t="shared" si="36"/>
        <v>0</v>
      </c>
      <c r="N211" s="11">
        <v>0</v>
      </c>
      <c r="O211" s="11">
        <v>0</v>
      </c>
    </row>
    <row r="212" spans="1:15" ht="12.95" customHeight="1" x14ac:dyDescent="0.2">
      <c r="A212" s="30"/>
      <c r="B212" s="32" t="str">
        <f xml:space="preserve"> IF(B203="","",B203)</f>
        <v/>
      </c>
      <c r="C212" s="33" t="s">
        <v>26</v>
      </c>
      <c r="D212" s="33" t="s">
        <v>27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0">
        <f t="shared" si="36"/>
        <v>0</v>
      </c>
      <c r="N212" s="11">
        <v>0</v>
      </c>
      <c r="O212" s="11">
        <v>0</v>
      </c>
    </row>
    <row r="213" spans="1:15" ht="12.95" customHeight="1" x14ac:dyDescent="0.2">
      <c r="A213" s="30"/>
      <c r="B213" s="32" t="str">
        <f xml:space="preserve"> IF(B203="","",B203)</f>
        <v/>
      </c>
      <c r="C213" s="36" t="s">
        <v>28</v>
      </c>
      <c r="D213" s="36" t="s">
        <v>29</v>
      </c>
      <c r="E213" s="10">
        <f t="shared" ref="E213:L213" si="37">SUM(E204:E212)</f>
        <v>0</v>
      </c>
      <c r="F213" s="10">
        <f t="shared" si="37"/>
        <v>0</v>
      </c>
      <c r="G213" s="10">
        <f t="shared" si="37"/>
        <v>0</v>
      </c>
      <c r="H213" s="10">
        <f t="shared" si="37"/>
        <v>0</v>
      </c>
      <c r="I213" s="10">
        <f t="shared" si="37"/>
        <v>0</v>
      </c>
      <c r="J213" s="10">
        <f t="shared" si="37"/>
        <v>0</v>
      </c>
      <c r="K213" s="10">
        <f t="shared" si="37"/>
        <v>0</v>
      </c>
      <c r="L213" s="10">
        <f t="shared" si="37"/>
        <v>0</v>
      </c>
      <c r="M213" s="10">
        <f t="shared" si="36"/>
        <v>0</v>
      </c>
      <c r="N213" s="10">
        <f>SUM(N204:N212)</f>
        <v>0</v>
      </c>
      <c r="O213" s="10">
        <f>SUM(O204:O212)</f>
        <v>0</v>
      </c>
    </row>
    <row r="214" spans="1:15" ht="12.95" customHeight="1" x14ac:dyDescent="0.2">
      <c r="A214" s="27" t="str">
        <f>IF(B214="","????",VLOOKUP(B214,$AA$5:$BB$60,2))</f>
        <v>????</v>
      </c>
      <c r="B214" s="44"/>
      <c r="C214" s="6" t="s">
        <v>18</v>
      </c>
      <c r="D214" s="6" t="s">
        <v>19</v>
      </c>
      <c r="E214" s="9"/>
      <c r="F214" s="9"/>
      <c r="G214" s="9"/>
      <c r="H214" s="9"/>
      <c r="I214" s="9"/>
      <c r="J214" s="9"/>
      <c r="K214" s="9"/>
      <c r="L214" s="9"/>
      <c r="M214" s="10"/>
      <c r="N214" s="9"/>
      <c r="O214" s="9"/>
    </row>
    <row r="215" spans="1:15" ht="12.95" customHeight="1" x14ac:dyDescent="0.2">
      <c r="B215" s="29" t="str">
        <f xml:space="preserve"> IF(B214="","",B214)</f>
        <v/>
      </c>
      <c r="C215" s="5" t="s">
        <v>20</v>
      </c>
      <c r="D215" s="5" t="s">
        <v>306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0">
        <f>SUM(E215:L215)</f>
        <v>0</v>
      </c>
      <c r="N215" s="11">
        <v>0</v>
      </c>
      <c r="O215" s="11">
        <v>0</v>
      </c>
    </row>
    <row r="216" spans="1:15" ht="12.95" customHeight="1" x14ac:dyDescent="0.2">
      <c r="B216" s="29" t="str">
        <f xml:space="preserve"> IF(B214="","",B214)</f>
        <v/>
      </c>
      <c r="C216" s="5" t="s">
        <v>21</v>
      </c>
      <c r="D216" s="5" t="s">
        <v>307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0">
        <f t="shared" ref="M216:M224" si="38">SUM(E216:L216)</f>
        <v>0</v>
      </c>
      <c r="N216" s="11">
        <v>0</v>
      </c>
      <c r="O216" s="11">
        <v>0</v>
      </c>
    </row>
    <row r="217" spans="1:15" ht="12.95" customHeight="1" x14ac:dyDescent="0.2">
      <c r="B217" s="29" t="str">
        <f xml:space="preserve"> IF(B214="","",B214)</f>
        <v/>
      </c>
      <c r="C217" s="5" t="s">
        <v>22</v>
      </c>
      <c r="D217" s="5" t="s">
        <v>433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0">
        <f t="shared" si="38"/>
        <v>0</v>
      </c>
      <c r="N217" s="11">
        <v>0</v>
      </c>
      <c r="O217" s="11">
        <v>0</v>
      </c>
    </row>
    <row r="218" spans="1:15" ht="12.95" customHeight="1" x14ac:dyDescent="0.2">
      <c r="B218" s="29" t="str">
        <f xml:space="preserve"> IF(B214="","",B214)</f>
        <v/>
      </c>
      <c r="C218" s="5" t="s">
        <v>23</v>
      </c>
      <c r="D218" s="5" t="s">
        <v>434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0</v>
      </c>
      <c r="M218" s="10">
        <f t="shared" si="38"/>
        <v>0</v>
      </c>
      <c r="N218" s="11">
        <v>0</v>
      </c>
      <c r="O218" s="11">
        <v>0</v>
      </c>
    </row>
    <row r="219" spans="1:15" ht="12.95" customHeight="1" x14ac:dyDescent="0.2">
      <c r="B219" s="29" t="str">
        <f xml:space="preserve"> IF(B214="","",B214)</f>
        <v/>
      </c>
      <c r="C219" s="5" t="s">
        <v>24</v>
      </c>
      <c r="D219" s="5" t="s">
        <v>435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0">
        <f t="shared" si="38"/>
        <v>0</v>
      </c>
      <c r="N219" s="11">
        <v>0</v>
      </c>
      <c r="O219" s="11">
        <v>0</v>
      </c>
    </row>
    <row r="220" spans="1:15" ht="12.95" customHeight="1" x14ac:dyDescent="0.2">
      <c r="B220" s="29" t="str">
        <f xml:space="preserve"> IF(B214="","",B214)</f>
        <v/>
      </c>
      <c r="C220" s="5" t="s">
        <v>25</v>
      </c>
      <c r="D220" s="14" t="s">
        <v>437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0</v>
      </c>
      <c r="L220" s="11">
        <v>0</v>
      </c>
      <c r="M220" s="10">
        <f t="shared" si="38"/>
        <v>0</v>
      </c>
      <c r="N220" s="11">
        <v>0</v>
      </c>
      <c r="O220" s="11">
        <v>0</v>
      </c>
    </row>
    <row r="221" spans="1:15" ht="12.95" customHeight="1" x14ac:dyDescent="0.2">
      <c r="B221" s="29" t="str">
        <f xml:space="preserve"> IF(B214="","",B214)</f>
        <v/>
      </c>
      <c r="C221" s="15" t="s">
        <v>308</v>
      </c>
      <c r="D221" s="5" t="s">
        <v>436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0">
        <f t="shared" si="38"/>
        <v>0</v>
      </c>
      <c r="N221" s="11">
        <v>0</v>
      </c>
      <c r="O221" s="11">
        <v>0</v>
      </c>
    </row>
    <row r="222" spans="1:15" ht="12.95" customHeight="1" x14ac:dyDescent="0.2">
      <c r="B222" s="29" t="str">
        <f xml:space="preserve"> IF(B214="","",B214)</f>
        <v/>
      </c>
      <c r="C222" s="15" t="s">
        <v>309</v>
      </c>
      <c r="D222" s="14" t="s">
        <v>440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0">
        <f t="shared" si="38"/>
        <v>0</v>
      </c>
      <c r="N222" s="11">
        <v>0</v>
      </c>
      <c r="O222" s="11">
        <v>0</v>
      </c>
    </row>
    <row r="223" spans="1:15" ht="12.95" customHeight="1" x14ac:dyDescent="0.2">
      <c r="B223" s="29" t="str">
        <f xml:space="preserve"> IF(B214="","",B214)</f>
        <v/>
      </c>
      <c r="C223" s="5" t="s">
        <v>26</v>
      </c>
      <c r="D223" s="5" t="s">
        <v>27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0">
        <f t="shared" si="38"/>
        <v>0</v>
      </c>
      <c r="N223" s="11">
        <v>0</v>
      </c>
      <c r="O223" s="11">
        <v>0</v>
      </c>
    </row>
    <row r="224" spans="1:15" ht="12.95" customHeight="1" x14ac:dyDescent="0.2">
      <c r="B224" s="29" t="str">
        <f xml:space="preserve"> IF(B214="","",B214)</f>
        <v/>
      </c>
      <c r="C224" s="2" t="s">
        <v>28</v>
      </c>
      <c r="D224" s="2" t="s">
        <v>29</v>
      </c>
      <c r="E224" s="10">
        <f t="shared" ref="E224:L224" si="39">SUM(E215:E223)</f>
        <v>0</v>
      </c>
      <c r="F224" s="10">
        <f t="shared" si="39"/>
        <v>0</v>
      </c>
      <c r="G224" s="10">
        <f t="shared" si="39"/>
        <v>0</v>
      </c>
      <c r="H224" s="10">
        <f t="shared" si="39"/>
        <v>0</v>
      </c>
      <c r="I224" s="10">
        <f t="shared" si="39"/>
        <v>0</v>
      </c>
      <c r="J224" s="10">
        <f t="shared" si="39"/>
        <v>0</v>
      </c>
      <c r="K224" s="10">
        <f t="shared" si="39"/>
        <v>0</v>
      </c>
      <c r="L224" s="10">
        <f t="shared" si="39"/>
        <v>0</v>
      </c>
      <c r="M224" s="10">
        <f t="shared" si="38"/>
        <v>0</v>
      </c>
      <c r="N224" s="10">
        <f>SUM(N215:N223)</f>
        <v>0</v>
      </c>
      <c r="O224" s="10">
        <f>SUM(O215:O223)</f>
        <v>0</v>
      </c>
    </row>
    <row r="225" spans="1:15" ht="12.95" customHeight="1" x14ac:dyDescent="0.2">
      <c r="A225" s="30" t="str">
        <f>IF(B225="","????",VLOOKUP(B225,$AA$5:$BB$60,2))</f>
        <v>????</v>
      </c>
      <c r="B225" s="44"/>
      <c r="C225" s="31" t="s">
        <v>18</v>
      </c>
      <c r="D225" s="31" t="s">
        <v>19</v>
      </c>
      <c r="E225" s="9"/>
      <c r="F225" s="9"/>
      <c r="G225" s="9"/>
      <c r="H225" s="9"/>
      <c r="I225" s="9"/>
      <c r="J225" s="9"/>
      <c r="K225" s="9"/>
      <c r="L225" s="9"/>
      <c r="M225" s="10"/>
      <c r="N225" s="9"/>
      <c r="O225" s="9"/>
    </row>
    <row r="226" spans="1:15" ht="12.95" customHeight="1" x14ac:dyDescent="0.2">
      <c r="A226" s="30"/>
      <c r="B226" s="32" t="str">
        <f xml:space="preserve"> IF(B225="","",B225)</f>
        <v/>
      </c>
      <c r="C226" s="33" t="s">
        <v>20</v>
      </c>
      <c r="D226" s="33" t="s">
        <v>306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0">
        <f>SUM(E226:L226)</f>
        <v>0</v>
      </c>
      <c r="N226" s="11">
        <v>0</v>
      </c>
      <c r="O226" s="11">
        <v>0</v>
      </c>
    </row>
    <row r="227" spans="1:15" ht="12.95" customHeight="1" x14ac:dyDescent="0.2">
      <c r="A227" s="30"/>
      <c r="B227" s="32" t="str">
        <f xml:space="preserve"> IF(B225="","",B225)</f>
        <v/>
      </c>
      <c r="C227" s="33" t="s">
        <v>21</v>
      </c>
      <c r="D227" s="33" t="s">
        <v>307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0">
        <f t="shared" ref="M227:M235" si="40">SUM(E227:L227)</f>
        <v>0</v>
      </c>
      <c r="N227" s="11">
        <v>0</v>
      </c>
      <c r="O227" s="11">
        <v>0</v>
      </c>
    </row>
    <row r="228" spans="1:15" ht="12.95" customHeight="1" x14ac:dyDescent="0.2">
      <c r="A228" s="30"/>
      <c r="B228" s="32" t="str">
        <f xml:space="preserve"> IF(B225="","",B225)</f>
        <v/>
      </c>
      <c r="C228" s="33" t="s">
        <v>22</v>
      </c>
      <c r="D228" s="33" t="s">
        <v>433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0">
        <f t="shared" si="40"/>
        <v>0</v>
      </c>
      <c r="N228" s="11">
        <v>0</v>
      </c>
      <c r="O228" s="11">
        <v>0</v>
      </c>
    </row>
    <row r="229" spans="1:15" ht="12.95" customHeight="1" x14ac:dyDescent="0.2">
      <c r="A229" s="30"/>
      <c r="B229" s="32" t="str">
        <f xml:space="preserve"> IF(B225="","",B225)</f>
        <v/>
      </c>
      <c r="C229" s="33" t="s">
        <v>23</v>
      </c>
      <c r="D229" s="33" t="s">
        <v>434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0">
        <f t="shared" si="40"/>
        <v>0</v>
      </c>
      <c r="N229" s="11">
        <v>0</v>
      </c>
      <c r="O229" s="11">
        <v>0</v>
      </c>
    </row>
    <row r="230" spans="1:15" ht="12.95" customHeight="1" x14ac:dyDescent="0.2">
      <c r="A230" s="30"/>
      <c r="B230" s="32" t="str">
        <f xml:space="preserve"> IF(B225="","",B225)</f>
        <v/>
      </c>
      <c r="C230" s="33" t="s">
        <v>24</v>
      </c>
      <c r="D230" s="33" t="s">
        <v>435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  <c r="J230" s="11">
        <v>0</v>
      </c>
      <c r="K230" s="11">
        <v>0</v>
      </c>
      <c r="L230" s="11">
        <v>0</v>
      </c>
      <c r="M230" s="10">
        <f t="shared" si="40"/>
        <v>0</v>
      </c>
      <c r="N230" s="11">
        <v>0</v>
      </c>
      <c r="O230" s="11">
        <v>0</v>
      </c>
    </row>
    <row r="231" spans="1:15" ht="12.95" customHeight="1" x14ac:dyDescent="0.2">
      <c r="A231" s="30"/>
      <c r="B231" s="32" t="str">
        <f xml:space="preserve"> IF(B225="","",B225)</f>
        <v/>
      </c>
      <c r="C231" s="33" t="s">
        <v>25</v>
      </c>
      <c r="D231" s="35" t="s">
        <v>437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0">
        <f t="shared" si="40"/>
        <v>0</v>
      </c>
      <c r="N231" s="11">
        <v>0</v>
      </c>
      <c r="O231" s="11">
        <v>0</v>
      </c>
    </row>
    <row r="232" spans="1:15" ht="12.95" customHeight="1" x14ac:dyDescent="0.2">
      <c r="A232" s="30"/>
      <c r="B232" s="32" t="str">
        <f xml:space="preserve"> IF(B225="","",B225)</f>
        <v/>
      </c>
      <c r="C232" s="34" t="s">
        <v>308</v>
      </c>
      <c r="D232" s="33" t="s">
        <v>436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0">
        <f t="shared" si="40"/>
        <v>0</v>
      </c>
      <c r="N232" s="11">
        <v>0</v>
      </c>
      <c r="O232" s="11">
        <v>0</v>
      </c>
    </row>
    <row r="233" spans="1:15" ht="12.95" customHeight="1" x14ac:dyDescent="0.2">
      <c r="A233" s="30"/>
      <c r="B233" s="32" t="str">
        <f xml:space="preserve"> IF(B225="","",B225)</f>
        <v/>
      </c>
      <c r="C233" s="34" t="s">
        <v>309</v>
      </c>
      <c r="D233" s="33" t="s">
        <v>440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0">
        <f t="shared" si="40"/>
        <v>0</v>
      </c>
      <c r="N233" s="11">
        <v>0</v>
      </c>
      <c r="O233" s="11">
        <v>0</v>
      </c>
    </row>
    <row r="234" spans="1:15" ht="12.95" customHeight="1" x14ac:dyDescent="0.2">
      <c r="A234" s="30"/>
      <c r="B234" s="32" t="str">
        <f xml:space="preserve"> IF(B225="","",B225)</f>
        <v/>
      </c>
      <c r="C234" s="33" t="s">
        <v>26</v>
      </c>
      <c r="D234" s="33" t="s">
        <v>27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0">
        <f t="shared" si="40"/>
        <v>0</v>
      </c>
      <c r="N234" s="11">
        <v>0</v>
      </c>
      <c r="O234" s="11">
        <v>0</v>
      </c>
    </row>
    <row r="235" spans="1:15" ht="12.95" customHeight="1" x14ac:dyDescent="0.2">
      <c r="A235" s="30"/>
      <c r="B235" s="32" t="str">
        <f xml:space="preserve"> IF(B225="","",B225)</f>
        <v/>
      </c>
      <c r="C235" s="36" t="s">
        <v>28</v>
      </c>
      <c r="D235" s="36" t="s">
        <v>29</v>
      </c>
      <c r="E235" s="10">
        <f t="shared" ref="E235:L235" si="41">SUM(E226:E234)</f>
        <v>0</v>
      </c>
      <c r="F235" s="10">
        <f t="shared" si="41"/>
        <v>0</v>
      </c>
      <c r="G235" s="10">
        <f t="shared" si="41"/>
        <v>0</v>
      </c>
      <c r="H235" s="10">
        <f t="shared" si="41"/>
        <v>0</v>
      </c>
      <c r="I235" s="10">
        <f t="shared" si="41"/>
        <v>0</v>
      </c>
      <c r="J235" s="10">
        <f t="shared" si="41"/>
        <v>0</v>
      </c>
      <c r="K235" s="10">
        <f t="shared" si="41"/>
        <v>0</v>
      </c>
      <c r="L235" s="10">
        <f t="shared" si="41"/>
        <v>0</v>
      </c>
      <c r="M235" s="10">
        <f t="shared" si="40"/>
        <v>0</v>
      </c>
      <c r="N235" s="10">
        <f>SUM(N226:N234)</f>
        <v>0</v>
      </c>
      <c r="O235" s="10">
        <f>SUM(O226:O234)</f>
        <v>0</v>
      </c>
    </row>
    <row r="236" spans="1:15" ht="12.95" customHeight="1" x14ac:dyDescent="0.2">
      <c r="A236" s="27" t="str">
        <f>IF(B236="","????",VLOOKUP(B236,$AA$5:$BB$60,2))</f>
        <v>????</v>
      </c>
      <c r="B236" s="44"/>
      <c r="C236" s="6" t="s">
        <v>18</v>
      </c>
      <c r="D236" s="6" t="s">
        <v>19</v>
      </c>
      <c r="E236" s="9"/>
      <c r="F236" s="9"/>
      <c r="G236" s="9"/>
      <c r="H236" s="9"/>
      <c r="I236" s="9"/>
      <c r="J236" s="9"/>
      <c r="K236" s="9"/>
      <c r="L236" s="9"/>
      <c r="M236" s="10"/>
      <c r="N236" s="9"/>
      <c r="O236" s="9"/>
    </row>
    <row r="237" spans="1:15" ht="12.95" customHeight="1" x14ac:dyDescent="0.2">
      <c r="B237" s="29" t="str">
        <f xml:space="preserve"> IF(B236="","",B236)</f>
        <v/>
      </c>
      <c r="C237" s="5" t="s">
        <v>20</v>
      </c>
      <c r="D237" s="5" t="s">
        <v>306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0">
        <f>SUM(E237:L237)</f>
        <v>0</v>
      </c>
      <c r="N237" s="11">
        <v>0</v>
      </c>
      <c r="O237" s="11">
        <v>0</v>
      </c>
    </row>
    <row r="238" spans="1:15" ht="12.95" customHeight="1" x14ac:dyDescent="0.2">
      <c r="B238" s="29" t="str">
        <f xml:space="preserve"> IF(B236="","",B236)</f>
        <v/>
      </c>
      <c r="C238" s="5" t="s">
        <v>21</v>
      </c>
      <c r="D238" s="5" t="s">
        <v>307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0">
        <f t="shared" ref="M238:M246" si="42">SUM(E238:L238)</f>
        <v>0</v>
      </c>
      <c r="N238" s="11">
        <v>0</v>
      </c>
      <c r="O238" s="11">
        <v>0</v>
      </c>
    </row>
    <row r="239" spans="1:15" ht="12.95" customHeight="1" x14ac:dyDescent="0.2">
      <c r="B239" s="29" t="str">
        <f xml:space="preserve"> IF(B236="","",B236)</f>
        <v/>
      </c>
      <c r="C239" s="5" t="s">
        <v>22</v>
      </c>
      <c r="D239" s="5" t="s">
        <v>433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0">
        <f t="shared" si="42"/>
        <v>0</v>
      </c>
      <c r="N239" s="11">
        <v>0</v>
      </c>
      <c r="O239" s="11">
        <v>0</v>
      </c>
    </row>
    <row r="240" spans="1:15" ht="12.95" customHeight="1" x14ac:dyDescent="0.2">
      <c r="B240" s="29" t="str">
        <f xml:space="preserve"> IF(B236="","",B236)</f>
        <v/>
      </c>
      <c r="C240" s="5" t="s">
        <v>23</v>
      </c>
      <c r="D240" s="5" t="s">
        <v>434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0">
        <f t="shared" si="42"/>
        <v>0</v>
      </c>
      <c r="N240" s="11">
        <v>0</v>
      </c>
      <c r="O240" s="11">
        <v>0</v>
      </c>
    </row>
    <row r="241" spans="1:15" ht="12.95" customHeight="1" x14ac:dyDescent="0.2">
      <c r="B241" s="29" t="str">
        <f xml:space="preserve"> IF(B236="","",B236)</f>
        <v/>
      </c>
      <c r="C241" s="5" t="s">
        <v>24</v>
      </c>
      <c r="D241" s="5" t="s">
        <v>435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0">
        <f t="shared" si="42"/>
        <v>0</v>
      </c>
      <c r="N241" s="11">
        <v>0</v>
      </c>
      <c r="O241" s="11">
        <v>0</v>
      </c>
    </row>
    <row r="242" spans="1:15" ht="12.95" customHeight="1" x14ac:dyDescent="0.2">
      <c r="B242" s="29" t="str">
        <f xml:space="preserve"> IF(B236="","",B236)</f>
        <v/>
      </c>
      <c r="C242" s="5" t="s">
        <v>25</v>
      </c>
      <c r="D242" s="14" t="s">
        <v>437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0">
        <f t="shared" si="42"/>
        <v>0</v>
      </c>
      <c r="N242" s="11">
        <v>0</v>
      </c>
      <c r="O242" s="11">
        <v>0</v>
      </c>
    </row>
    <row r="243" spans="1:15" ht="12.95" customHeight="1" x14ac:dyDescent="0.2">
      <c r="B243" s="29" t="str">
        <f xml:space="preserve"> IF(B236="","",B236)</f>
        <v/>
      </c>
      <c r="C243" s="15" t="s">
        <v>308</v>
      </c>
      <c r="D243" s="5" t="s">
        <v>436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0">
        <f t="shared" si="42"/>
        <v>0</v>
      </c>
      <c r="N243" s="11">
        <v>0</v>
      </c>
      <c r="O243" s="11">
        <v>0</v>
      </c>
    </row>
    <row r="244" spans="1:15" ht="12.95" customHeight="1" x14ac:dyDescent="0.2">
      <c r="B244" s="29" t="str">
        <f xml:space="preserve"> IF(B236="","",B236)</f>
        <v/>
      </c>
      <c r="C244" s="15" t="s">
        <v>309</v>
      </c>
      <c r="D244" s="14" t="s">
        <v>440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0">
        <f t="shared" si="42"/>
        <v>0</v>
      </c>
      <c r="N244" s="11">
        <v>0</v>
      </c>
      <c r="O244" s="11">
        <v>0</v>
      </c>
    </row>
    <row r="245" spans="1:15" ht="12.95" customHeight="1" x14ac:dyDescent="0.2">
      <c r="B245" s="29" t="str">
        <f xml:space="preserve"> IF(B236="","",B236)</f>
        <v/>
      </c>
      <c r="C245" s="5" t="s">
        <v>26</v>
      </c>
      <c r="D245" s="5" t="s">
        <v>27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0">
        <f t="shared" si="42"/>
        <v>0</v>
      </c>
      <c r="N245" s="11">
        <v>0</v>
      </c>
      <c r="O245" s="11">
        <v>0</v>
      </c>
    </row>
    <row r="246" spans="1:15" ht="12.95" customHeight="1" x14ac:dyDescent="0.2">
      <c r="B246" s="29" t="str">
        <f xml:space="preserve"> IF(B236="","",B236)</f>
        <v/>
      </c>
      <c r="C246" s="2" t="s">
        <v>28</v>
      </c>
      <c r="D246" s="2" t="s">
        <v>29</v>
      </c>
      <c r="E246" s="10">
        <f t="shared" ref="E246:L246" si="43">SUM(E237:E245)</f>
        <v>0</v>
      </c>
      <c r="F246" s="10">
        <f t="shared" si="43"/>
        <v>0</v>
      </c>
      <c r="G246" s="10">
        <f t="shared" si="43"/>
        <v>0</v>
      </c>
      <c r="H246" s="10">
        <f t="shared" si="43"/>
        <v>0</v>
      </c>
      <c r="I246" s="10">
        <f t="shared" si="43"/>
        <v>0</v>
      </c>
      <c r="J246" s="10">
        <f t="shared" si="43"/>
        <v>0</v>
      </c>
      <c r="K246" s="10">
        <f t="shared" si="43"/>
        <v>0</v>
      </c>
      <c r="L246" s="10">
        <f t="shared" si="43"/>
        <v>0</v>
      </c>
      <c r="M246" s="10">
        <f t="shared" si="42"/>
        <v>0</v>
      </c>
      <c r="N246" s="10">
        <f>SUM(N237:N245)</f>
        <v>0</v>
      </c>
      <c r="O246" s="10">
        <f>SUM(O237:O245)</f>
        <v>0</v>
      </c>
    </row>
    <row r="247" spans="1:15" ht="12.95" customHeight="1" x14ac:dyDescent="0.2">
      <c r="A247" s="30" t="str">
        <f>IF(B247="","????",VLOOKUP(B247,$AA$5:$BB$60,2))</f>
        <v>????</v>
      </c>
      <c r="B247" s="44"/>
      <c r="C247" s="31" t="s">
        <v>18</v>
      </c>
      <c r="D247" s="31" t="s">
        <v>19</v>
      </c>
      <c r="E247" s="9"/>
      <c r="F247" s="9"/>
      <c r="G247" s="9"/>
      <c r="H247" s="9"/>
      <c r="I247" s="9"/>
      <c r="J247" s="9"/>
      <c r="K247" s="9"/>
      <c r="L247" s="9"/>
      <c r="M247" s="10"/>
      <c r="N247" s="9"/>
      <c r="O247" s="9"/>
    </row>
    <row r="248" spans="1:15" ht="12.95" customHeight="1" x14ac:dyDescent="0.2">
      <c r="A248" s="30"/>
      <c r="B248" s="32" t="str">
        <f xml:space="preserve"> IF(B247="","",B247)</f>
        <v/>
      </c>
      <c r="C248" s="33" t="s">
        <v>20</v>
      </c>
      <c r="D248" s="33" t="s">
        <v>306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0">
        <f>SUM(E248:L248)</f>
        <v>0</v>
      </c>
      <c r="N248" s="11">
        <v>0</v>
      </c>
      <c r="O248" s="11">
        <v>0</v>
      </c>
    </row>
    <row r="249" spans="1:15" ht="12.95" customHeight="1" x14ac:dyDescent="0.2">
      <c r="A249" s="30"/>
      <c r="B249" s="32" t="str">
        <f xml:space="preserve"> IF(B247="","",B247)</f>
        <v/>
      </c>
      <c r="C249" s="33" t="s">
        <v>21</v>
      </c>
      <c r="D249" s="33" t="s">
        <v>307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0">
        <f t="shared" ref="M249:M257" si="44">SUM(E249:L249)</f>
        <v>0</v>
      </c>
      <c r="N249" s="11">
        <v>0</v>
      </c>
      <c r="O249" s="11">
        <v>0</v>
      </c>
    </row>
    <row r="250" spans="1:15" ht="12.95" customHeight="1" x14ac:dyDescent="0.2">
      <c r="A250" s="30"/>
      <c r="B250" s="32" t="str">
        <f xml:space="preserve"> IF(B247="","",B247)</f>
        <v/>
      </c>
      <c r="C250" s="33" t="s">
        <v>22</v>
      </c>
      <c r="D250" s="33" t="s">
        <v>433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0">
        <f t="shared" si="44"/>
        <v>0</v>
      </c>
      <c r="N250" s="11">
        <v>0</v>
      </c>
      <c r="O250" s="11">
        <v>0</v>
      </c>
    </row>
    <row r="251" spans="1:15" ht="12.95" customHeight="1" x14ac:dyDescent="0.2">
      <c r="A251" s="30"/>
      <c r="B251" s="32" t="str">
        <f xml:space="preserve"> IF(B247="","",B247)</f>
        <v/>
      </c>
      <c r="C251" s="33" t="s">
        <v>23</v>
      </c>
      <c r="D251" s="33" t="s">
        <v>434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0">
        <f t="shared" si="44"/>
        <v>0</v>
      </c>
      <c r="N251" s="11">
        <v>0</v>
      </c>
      <c r="O251" s="11">
        <v>0</v>
      </c>
    </row>
    <row r="252" spans="1:15" ht="12.95" customHeight="1" x14ac:dyDescent="0.2">
      <c r="A252" s="30"/>
      <c r="B252" s="32" t="str">
        <f xml:space="preserve"> IF(B247="","",B247)</f>
        <v/>
      </c>
      <c r="C252" s="33" t="s">
        <v>24</v>
      </c>
      <c r="D252" s="33" t="s">
        <v>435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0">
        <f t="shared" si="44"/>
        <v>0</v>
      </c>
      <c r="N252" s="11">
        <v>0</v>
      </c>
      <c r="O252" s="11">
        <v>0</v>
      </c>
    </row>
    <row r="253" spans="1:15" ht="12.95" customHeight="1" x14ac:dyDescent="0.2">
      <c r="A253" s="30"/>
      <c r="B253" s="32" t="str">
        <f xml:space="preserve"> IF(B247="","",B247)</f>
        <v/>
      </c>
      <c r="C253" s="33" t="s">
        <v>25</v>
      </c>
      <c r="D253" s="35" t="s">
        <v>437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0">
        <f t="shared" si="44"/>
        <v>0</v>
      </c>
      <c r="N253" s="11">
        <v>0</v>
      </c>
      <c r="O253" s="11">
        <v>0</v>
      </c>
    </row>
    <row r="254" spans="1:15" ht="12.95" customHeight="1" x14ac:dyDescent="0.2">
      <c r="A254" s="30"/>
      <c r="B254" s="32" t="str">
        <f xml:space="preserve"> IF(B247="","",B247)</f>
        <v/>
      </c>
      <c r="C254" s="34" t="s">
        <v>308</v>
      </c>
      <c r="D254" s="33" t="s">
        <v>436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0">
        <f t="shared" si="44"/>
        <v>0</v>
      </c>
      <c r="N254" s="11">
        <v>0</v>
      </c>
      <c r="O254" s="11">
        <v>0</v>
      </c>
    </row>
    <row r="255" spans="1:15" ht="12.95" customHeight="1" x14ac:dyDescent="0.2">
      <c r="A255" s="30"/>
      <c r="B255" s="32" t="str">
        <f xml:space="preserve"> IF(B247="","",B247)</f>
        <v/>
      </c>
      <c r="C255" s="34" t="s">
        <v>309</v>
      </c>
      <c r="D255" s="33" t="s">
        <v>440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0">
        <f t="shared" si="44"/>
        <v>0</v>
      </c>
      <c r="N255" s="11">
        <v>0</v>
      </c>
      <c r="O255" s="11">
        <v>0</v>
      </c>
    </row>
    <row r="256" spans="1:15" ht="12.95" customHeight="1" x14ac:dyDescent="0.2">
      <c r="A256" s="30"/>
      <c r="B256" s="32" t="str">
        <f xml:space="preserve"> IF(B247="","",B247)</f>
        <v/>
      </c>
      <c r="C256" s="33" t="s">
        <v>26</v>
      </c>
      <c r="D256" s="33" t="s">
        <v>27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0</v>
      </c>
      <c r="L256" s="11">
        <v>0</v>
      </c>
      <c r="M256" s="10">
        <f t="shared" si="44"/>
        <v>0</v>
      </c>
      <c r="N256" s="11">
        <v>0</v>
      </c>
      <c r="O256" s="11">
        <v>0</v>
      </c>
    </row>
    <row r="257" spans="1:15" ht="12.95" customHeight="1" x14ac:dyDescent="0.2">
      <c r="A257" s="30"/>
      <c r="B257" s="32" t="str">
        <f xml:space="preserve"> IF(B247="","",B247)</f>
        <v/>
      </c>
      <c r="C257" s="36" t="s">
        <v>28</v>
      </c>
      <c r="D257" s="36" t="s">
        <v>29</v>
      </c>
      <c r="E257" s="10">
        <f t="shared" ref="E257:L257" si="45">SUM(E248:E256)</f>
        <v>0</v>
      </c>
      <c r="F257" s="10">
        <f t="shared" si="45"/>
        <v>0</v>
      </c>
      <c r="G257" s="10">
        <f t="shared" si="45"/>
        <v>0</v>
      </c>
      <c r="H257" s="10">
        <f t="shared" si="45"/>
        <v>0</v>
      </c>
      <c r="I257" s="10">
        <f t="shared" si="45"/>
        <v>0</v>
      </c>
      <c r="J257" s="10">
        <f t="shared" si="45"/>
        <v>0</v>
      </c>
      <c r="K257" s="10">
        <f t="shared" si="45"/>
        <v>0</v>
      </c>
      <c r="L257" s="10">
        <f t="shared" si="45"/>
        <v>0</v>
      </c>
      <c r="M257" s="10">
        <f t="shared" si="44"/>
        <v>0</v>
      </c>
      <c r="N257" s="10">
        <f>SUM(N248:N256)</f>
        <v>0</v>
      </c>
      <c r="O257" s="10">
        <f>SUM(O248:O256)</f>
        <v>0</v>
      </c>
    </row>
    <row r="258" spans="1:15" ht="12.95" customHeight="1" x14ac:dyDescent="0.2">
      <c r="A258" s="27" t="str">
        <f>IF(B258="","????",VLOOKUP(B258,$AA$5:$BB$60,2))</f>
        <v>????</v>
      </c>
      <c r="B258" s="44"/>
      <c r="C258" s="6" t="s">
        <v>18</v>
      </c>
      <c r="D258" s="6" t="s">
        <v>19</v>
      </c>
      <c r="E258" s="9"/>
      <c r="F258" s="9"/>
      <c r="G258" s="9"/>
      <c r="H258" s="9"/>
      <c r="I258" s="9"/>
      <c r="J258" s="9"/>
      <c r="K258" s="9"/>
      <c r="L258" s="9"/>
      <c r="M258" s="10"/>
      <c r="N258" s="9"/>
      <c r="O258" s="9"/>
    </row>
    <row r="259" spans="1:15" ht="12.95" customHeight="1" x14ac:dyDescent="0.2">
      <c r="B259" s="29" t="str">
        <f xml:space="preserve"> IF(B258="","",B258)</f>
        <v/>
      </c>
      <c r="C259" s="5" t="s">
        <v>20</v>
      </c>
      <c r="D259" s="5" t="s">
        <v>306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  <c r="M259" s="10">
        <f>SUM(E259:L259)</f>
        <v>0</v>
      </c>
      <c r="N259" s="11">
        <v>0</v>
      </c>
      <c r="O259" s="11">
        <v>0</v>
      </c>
    </row>
    <row r="260" spans="1:15" ht="12.95" customHeight="1" x14ac:dyDescent="0.2">
      <c r="B260" s="29" t="str">
        <f xml:space="preserve"> IF(B258="","",B258)</f>
        <v/>
      </c>
      <c r="C260" s="5" t="s">
        <v>21</v>
      </c>
      <c r="D260" s="5" t="s">
        <v>307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0">
        <f t="shared" ref="M260:M268" si="46">SUM(E260:L260)</f>
        <v>0</v>
      </c>
      <c r="N260" s="11">
        <v>0</v>
      </c>
      <c r="O260" s="11">
        <v>0</v>
      </c>
    </row>
    <row r="261" spans="1:15" ht="12.95" customHeight="1" x14ac:dyDescent="0.2">
      <c r="B261" s="29" t="str">
        <f xml:space="preserve"> IF(B258="","",B258)</f>
        <v/>
      </c>
      <c r="C261" s="5" t="s">
        <v>22</v>
      </c>
      <c r="D261" s="5" t="s">
        <v>433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0">
        <f t="shared" si="46"/>
        <v>0</v>
      </c>
      <c r="N261" s="11">
        <v>0</v>
      </c>
      <c r="O261" s="11">
        <v>0</v>
      </c>
    </row>
    <row r="262" spans="1:15" ht="12.95" customHeight="1" x14ac:dyDescent="0.2">
      <c r="B262" s="29" t="str">
        <f xml:space="preserve"> IF(B258="","",B258)</f>
        <v/>
      </c>
      <c r="C262" s="5" t="s">
        <v>23</v>
      </c>
      <c r="D262" s="5" t="s">
        <v>434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0">
        <f t="shared" si="46"/>
        <v>0</v>
      </c>
      <c r="N262" s="11">
        <v>0</v>
      </c>
      <c r="O262" s="11">
        <v>0</v>
      </c>
    </row>
    <row r="263" spans="1:15" ht="12.95" customHeight="1" x14ac:dyDescent="0.2">
      <c r="B263" s="29" t="str">
        <f xml:space="preserve"> IF(B258="","",B258)</f>
        <v/>
      </c>
      <c r="C263" s="5" t="s">
        <v>24</v>
      </c>
      <c r="D263" s="5" t="s">
        <v>435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0">
        <f t="shared" si="46"/>
        <v>0</v>
      </c>
      <c r="N263" s="11">
        <v>0</v>
      </c>
      <c r="O263" s="11">
        <v>0</v>
      </c>
    </row>
    <row r="264" spans="1:15" ht="12.95" customHeight="1" x14ac:dyDescent="0.2">
      <c r="B264" s="29" t="str">
        <f xml:space="preserve"> IF(B258="","",B258)</f>
        <v/>
      </c>
      <c r="C264" s="5" t="s">
        <v>25</v>
      </c>
      <c r="D264" s="14" t="s">
        <v>437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0">
        <f t="shared" si="46"/>
        <v>0</v>
      </c>
      <c r="N264" s="11">
        <v>0</v>
      </c>
      <c r="O264" s="11">
        <v>0</v>
      </c>
    </row>
    <row r="265" spans="1:15" ht="12.95" customHeight="1" x14ac:dyDescent="0.2">
      <c r="B265" s="29" t="str">
        <f xml:space="preserve"> IF(B258="","",B258)</f>
        <v/>
      </c>
      <c r="C265" s="15" t="s">
        <v>308</v>
      </c>
      <c r="D265" s="5" t="s">
        <v>436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  <c r="J265" s="11">
        <v>0</v>
      </c>
      <c r="K265" s="11">
        <v>0</v>
      </c>
      <c r="L265" s="11">
        <v>0</v>
      </c>
      <c r="M265" s="10">
        <f t="shared" si="46"/>
        <v>0</v>
      </c>
      <c r="N265" s="11">
        <v>0</v>
      </c>
      <c r="O265" s="11">
        <v>0</v>
      </c>
    </row>
    <row r="266" spans="1:15" ht="12.95" customHeight="1" x14ac:dyDescent="0.2">
      <c r="B266" s="29" t="str">
        <f xml:space="preserve"> IF(B258="","",B258)</f>
        <v/>
      </c>
      <c r="C266" s="15" t="s">
        <v>309</v>
      </c>
      <c r="D266" s="14" t="s">
        <v>440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0">
        <f t="shared" si="46"/>
        <v>0</v>
      </c>
      <c r="N266" s="11">
        <v>0</v>
      </c>
      <c r="O266" s="11">
        <v>0</v>
      </c>
    </row>
    <row r="267" spans="1:15" ht="12.95" customHeight="1" x14ac:dyDescent="0.2">
      <c r="B267" s="29" t="str">
        <f xml:space="preserve"> IF(B258="","",B258)</f>
        <v/>
      </c>
      <c r="C267" s="5" t="s">
        <v>26</v>
      </c>
      <c r="D267" s="5" t="s">
        <v>27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0">
        <f t="shared" si="46"/>
        <v>0</v>
      </c>
      <c r="N267" s="11">
        <v>0</v>
      </c>
      <c r="O267" s="11">
        <v>0</v>
      </c>
    </row>
    <row r="268" spans="1:15" ht="12.95" customHeight="1" x14ac:dyDescent="0.2">
      <c r="B268" s="29" t="str">
        <f xml:space="preserve"> IF(B258="","",B258)</f>
        <v/>
      </c>
      <c r="C268" s="2" t="s">
        <v>28</v>
      </c>
      <c r="D268" s="2" t="s">
        <v>29</v>
      </c>
      <c r="E268" s="10">
        <f t="shared" ref="E268:L268" si="47">SUM(E259:E267)</f>
        <v>0</v>
      </c>
      <c r="F268" s="10">
        <f t="shared" si="47"/>
        <v>0</v>
      </c>
      <c r="G268" s="10">
        <f t="shared" si="47"/>
        <v>0</v>
      </c>
      <c r="H268" s="10">
        <f t="shared" si="47"/>
        <v>0</v>
      </c>
      <c r="I268" s="10">
        <f t="shared" si="47"/>
        <v>0</v>
      </c>
      <c r="J268" s="10">
        <f t="shared" si="47"/>
        <v>0</v>
      </c>
      <c r="K268" s="10">
        <f t="shared" si="47"/>
        <v>0</v>
      </c>
      <c r="L268" s="10">
        <f t="shared" si="47"/>
        <v>0</v>
      </c>
      <c r="M268" s="10">
        <f t="shared" si="46"/>
        <v>0</v>
      </c>
      <c r="N268" s="10">
        <f>SUM(N259:N267)</f>
        <v>0</v>
      </c>
      <c r="O268" s="10">
        <f>SUM(O259:O267)</f>
        <v>0</v>
      </c>
    </row>
    <row r="269" spans="1:15" ht="12.95" customHeight="1" x14ac:dyDescent="0.2">
      <c r="A269" s="30" t="str">
        <f>IF(B269="","????",VLOOKUP(B269,$AA$5:$BB$60,2))</f>
        <v>????</v>
      </c>
      <c r="B269" s="44"/>
      <c r="C269" s="31" t="s">
        <v>18</v>
      </c>
      <c r="D269" s="31" t="s">
        <v>19</v>
      </c>
      <c r="E269" s="9"/>
      <c r="F269" s="9"/>
      <c r="G269" s="9"/>
      <c r="H269" s="9"/>
      <c r="I269" s="9"/>
      <c r="J269" s="9"/>
      <c r="K269" s="9"/>
      <c r="L269" s="9"/>
      <c r="M269" s="10"/>
      <c r="N269" s="9"/>
      <c r="O269" s="9"/>
    </row>
    <row r="270" spans="1:15" ht="12.95" customHeight="1" x14ac:dyDescent="0.2">
      <c r="A270" s="30"/>
      <c r="B270" s="32" t="str">
        <f xml:space="preserve"> IF(B269="","",B269)</f>
        <v/>
      </c>
      <c r="C270" s="33" t="s">
        <v>20</v>
      </c>
      <c r="D270" s="33" t="s">
        <v>306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0">
        <f>SUM(E270:L270)</f>
        <v>0</v>
      </c>
      <c r="N270" s="11">
        <v>0</v>
      </c>
      <c r="O270" s="11">
        <v>0</v>
      </c>
    </row>
    <row r="271" spans="1:15" ht="12.95" customHeight="1" x14ac:dyDescent="0.2">
      <c r="A271" s="30"/>
      <c r="B271" s="32" t="str">
        <f xml:space="preserve"> IF(B269="","",B269)</f>
        <v/>
      </c>
      <c r="C271" s="33" t="s">
        <v>21</v>
      </c>
      <c r="D271" s="33" t="s">
        <v>307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0">
        <f t="shared" ref="M271:M279" si="48">SUM(E271:L271)</f>
        <v>0</v>
      </c>
      <c r="N271" s="11">
        <v>0</v>
      </c>
      <c r="O271" s="11">
        <v>0</v>
      </c>
    </row>
    <row r="272" spans="1:15" ht="12.95" customHeight="1" x14ac:dyDescent="0.2">
      <c r="A272" s="30"/>
      <c r="B272" s="32" t="str">
        <f xml:space="preserve"> IF(B269="","",B269)</f>
        <v/>
      </c>
      <c r="C272" s="33" t="s">
        <v>22</v>
      </c>
      <c r="D272" s="33" t="s">
        <v>433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0">
        <f t="shared" si="48"/>
        <v>0</v>
      </c>
      <c r="N272" s="11">
        <v>0</v>
      </c>
      <c r="O272" s="11">
        <v>0</v>
      </c>
    </row>
    <row r="273" spans="1:15" ht="12.95" customHeight="1" x14ac:dyDescent="0.2">
      <c r="A273" s="30"/>
      <c r="B273" s="32" t="str">
        <f xml:space="preserve"> IF(B269="","",B269)</f>
        <v/>
      </c>
      <c r="C273" s="33" t="s">
        <v>23</v>
      </c>
      <c r="D273" s="33" t="s">
        <v>434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0">
        <f t="shared" si="48"/>
        <v>0</v>
      </c>
      <c r="N273" s="11">
        <v>0</v>
      </c>
      <c r="O273" s="11">
        <v>0</v>
      </c>
    </row>
    <row r="274" spans="1:15" ht="12.95" customHeight="1" x14ac:dyDescent="0.2">
      <c r="A274" s="30"/>
      <c r="B274" s="32" t="str">
        <f xml:space="preserve"> IF(B269="","",B269)</f>
        <v/>
      </c>
      <c r="C274" s="33" t="s">
        <v>24</v>
      </c>
      <c r="D274" s="33" t="s">
        <v>435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0">
        <f t="shared" si="48"/>
        <v>0</v>
      </c>
      <c r="N274" s="11">
        <v>0</v>
      </c>
      <c r="O274" s="11">
        <v>0</v>
      </c>
    </row>
    <row r="275" spans="1:15" ht="12.95" customHeight="1" x14ac:dyDescent="0.2">
      <c r="A275" s="30"/>
      <c r="B275" s="32" t="str">
        <f xml:space="preserve"> IF(B269="","",B269)</f>
        <v/>
      </c>
      <c r="C275" s="33" t="s">
        <v>25</v>
      </c>
      <c r="D275" s="35" t="s">
        <v>437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0">
        <f t="shared" si="48"/>
        <v>0</v>
      </c>
      <c r="N275" s="11">
        <v>0</v>
      </c>
      <c r="O275" s="11">
        <v>0</v>
      </c>
    </row>
    <row r="276" spans="1:15" ht="12.95" customHeight="1" x14ac:dyDescent="0.2">
      <c r="A276" s="30"/>
      <c r="B276" s="32" t="str">
        <f xml:space="preserve"> IF(B269="","",B269)</f>
        <v/>
      </c>
      <c r="C276" s="34" t="s">
        <v>308</v>
      </c>
      <c r="D276" s="33" t="s">
        <v>436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0">
        <f t="shared" si="48"/>
        <v>0</v>
      </c>
      <c r="N276" s="11">
        <v>0</v>
      </c>
      <c r="O276" s="11">
        <v>0</v>
      </c>
    </row>
    <row r="277" spans="1:15" ht="12.95" customHeight="1" x14ac:dyDescent="0.2">
      <c r="A277" s="30"/>
      <c r="B277" s="32" t="str">
        <f xml:space="preserve"> IF(B269="","",B269)</f>
        <v/>
      </c>
      <c r="C277" s="34" t="s">
        <v>309</v>
      </c>
      <c r="D277" s="33" t="s">
        <v>440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0">
        <f t="shared" si="48"/>
        <v>0</v>
      </c>
      <c r="N277" s="11">
        <v>0</v>
      </c>
      <c r="O277" s="11">
        <v>0</v>
      </c>
    </row>
    <row r="278" spans="1:15" ht="12.95" customHeight="1" x14ac:dyDescent="0.2">
      <c r="A278" s="30"/>
      <c r="B278" s="32" t="str">
        <f xml:space="preserve"> IF(B269="","",B269)</f>
        <v/>
      </c>
      <c r="C278" s="33" t="s">
        <v>26</v>
      </c>
      <c r="D278" s="33" t="s">
        <v>27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0">
        <f t="shared" si="48"/>
        <v>0</v>
      </c>
      <c r="N278" s="11">
        <v>0</v>
      </c>
      <c r="O278" s="11">
        <v>0</v>
      </c>
    </row>
    <row r="279" spans="1:15" ht="12.95" customHeight="1" x14ac:dyDescent="0.2">
      <c r="A279" s="30"/>
      <c r="B279" s="32" t="str">
        <f xml:space="preserve"> IF(B269="","",B269)</f>
        <v/>
      </c>
      <c r="C279" s="36" t="s">
        <v>28</v>
      </c>
      <c r="D279" s="36" t="s">
        <v>29</v>
      </c>
      <c r="E279" s="10">
        <f t="shared" ref="E279:L279" si="49">SUM(E270:E278)</f>
        <v>0</v>
      </c>
      <c r="F279" s="10">
        <f t="shared" si="49"/>
        <v>0</v>
      </c>
      <c r="G279" s="10">
        <f t="shared" si="49"/>
        <v>0</v>
      </c>
      <c r="H279" s="10">
        <f t="shared" si="49"/>
        <v>0</v>
      </c>
      <c r="I279" s="10">
        <f t="shared" si="49"/>
        <v>0</v>
      </c>
      <c r="J279" s="10">
        <f t="shared" si="49"/>
        <v>0</v>
      </c>
      <c r="K279" s="10">
        <f t="shared" si="49"/>
        <v>0</v>
      </c>
      <c r="L279" s="10">
        <f t="shared" si="49"/>
        <v>0</v>
      </c>
      <c r="M279" s="10">
        <f t="shared" si="48"/>
        <v>0</v>
      </c>
      <c r="N279" s="10">
        <f>SUM(N270:N278)</f>
        <v>0</v>
      </c>
      <c r="O279" s="10">
        <f>SUM(O270:O278)</f>
        <v>0</v>
      </c>
    </row>
    <row r="280" spans="1:15" ht="12.95" customHeight="1" x14ac:dyDescent="0.2">
      <c r="A280" s="27" t="str">
        <f>IF(B280="","????",VLOOKUP(B280,$AA$5:$BB$60,2))</f>
        <v>????</v>
      </c>
      <c r="B280" s="44"/>
      <c r="C280" s="6" t="s">
        <v>18</v>
      </c>
      <c r="D280" s="6" t="s">
        <v>19</v>
      </c>
      <c r="E280" s="9"/>
      <c r="F280" s="9"/>
      <c r="G280" s="9"/>
      <c r="H280" s="9"/>
      <c r="I280" s="9"/>
      <c r="J280" s="9"/>
      <c r="K280" s="9"/>
      <c r="L280" s="9"/>
      <c r="M280" s="10"/>
      <c r="N280" s="9"/>
      <c r="O280" s="9"/>
    </row>
    <row r="281" spans="1:15" ht="12.95" customHeight="1" x14ac:dyDescent="0.2">
      <c r="B281" s="29" t="str">
        <f xml:space="preserve"> IF(B280="","",B280)</f>
        <v/>
      </c>
      <c r="C281" s="5" t="s">
        <v>20</v>
      </c>
      <c r="D281" s="5" t="s">
        <v>306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0">
        <f>SUM(E281:L281)</f>
        <v>0</v>
      </c>
      <c r="N281" s="11">
        <v>0</v>
      </c>
      <c r="O281" s="11">
        <v>0</v>
      </c>
    </row>
    <row r="282" spans="1:15" ht="12.95" customHeight="1" x14ac:dyDescent="0.2">
      <c r="B282" s="29" t="str">
        <f xml:space="preserve"> IF(B280="","",B280)</f>
        <v/>
      </c>
      <c r="C282" s="5" t="s">
        <v>21</v>
      </c>
      <c r="D282" s="5" t="s">
        <v>307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0">
        <f t="shared" ref="M282:M290" si="50">SUM(E282:L282)</f>
        <v>0</v>
      </c>
      <c r="N282" s="11">
        <v>0</v>
      </c>
      <c r="O282" s="11">
        <v>0</v>
      </c>
    </row>
    <row r="283" spans="1:15" ht="12.95" customHeight="1" x14ac:dyDescent="0.2">
      <c r="B283" s="29" t="str">
        <f xml:space="preserve"> IF(B280="","",B280)</f>
        <v/>
      </c>
      <c r="C283" s="5" t="s">
        <v>22</v>
      </c>
      <c r="D283" s="5" t="s">
        <v>433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0">
        <f t="shared" si="50"/>
        <v>0</v>
      </c>
      <c r="N283" s="11">
        <v>0</v>
      </c>
      <c r="O283" s="11">
        <v>0</v>
      </c>
    </row>
    <row r="284" spans="1:15" ht="12.95" customHeight="1" x14ac:dyDescent="0.2">
      <c r="B284" s="29" t="str">
        <f xml:space="preserve"> IF(B280="","",B280)</f>
        <v/>
      </c>
      <c r="C284" s="5" t="s">
        <v>23</v>
      </c>
      <c r="D284" s="5" t="s">
        <v>434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0">
        <f t="shared" si="50"/>
        <v>0</v>
      </c>
      <c r="N284" s="11">
        <v>0</v>
      </c>
      <c r="O284" s="11">
        <v>0</v>
      </c>
    </row>
    <row r="285" spans="1:15" ht="12.95" customHeight="1" x14ac:dyDescent="0.2">
      <c r="B285" s="29" t="str">
        <f xml:space="preserve"> IF(B280="","",B280)</f>
        <v/>
      </c>
      <c r="C285" s="5" t="s">
        <v>24</v>
      </c>
      <c r="D285" s="5" t="s">
        <v>435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0">
        <f t="shared" si="50"/>
        <v>0</v>
      </c>
      <c r="N285" s="11">
        <v>0</v>
      </c>
      <c r="O285" s="11">
        <v>0</v>
      </c>
    </row>
    <row r="286" spans="1:15" ht="12.95" customHeight="1" x14ac:dyDescent="0.2">
      <c r="B286" s="29" t="str">
        <f xml:space="preserve"> IF(B280="","",B280)</f>
        <v/>
      </c>
      <c r="C286" s="5" t="s">
        <v>25</v>
      </c>
      <c r="D286" s="14" t="s">
        <v>437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0">
        <f t="shared" si="50"/>
        <v>0</v>
      </c>
      <c r="N286" s="11">
        <v>0</v>
      </c>
      <c r="O286" s="11">
        <v>0</v>
      </c>
    </row>
    <row r="287" spans="1:15" ht="12.95" customHeight="1" x14ac:dyDescent="0.2">
      <c r="B287" s="29" t="str">
        <f xml:space="preserve"> IF(B280="","",B280)</f>
        <v/>
      </c>
      <c r="C287" s="15" t="s">
        <v>308</v>
      </c>
      <c r="D287" s="5" t="s">
        <v>436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0">
        <f t="shared" si="50"/>
        <v>0</v>
      </c>
      <c r="N287" s="11">
        <v>0</v>
      </c>
      <c r="O287" s="11">
        <v>0</v>
      </c>
    </row>
    <row r="288" spans="1:15" ht="12.95" customHeight="1" x14ac:dyDescent="0.2">
      <c r="B288" s="29" t="str">
        <f xml:space="preserve"> IF(B280="","",B280)</f>
        <v/>
      </c>
      <c r="C288" s="15" t="s">
        <v>309</v>
      </c>
      <c r="D288" s="14" t="s">
        <v>440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0">
        <f t="shared" si="50"/>
        <v>0</v>
      </c>
      <c r="N288" s="11">
        <v>0</v>
      </c>
      <c r="O288" s="11">
        <v>0</v>
      </c>
    </row>
    <row r="289" spans="1:15" ht="12.95" customHeight="1" x14ac:dyDescent="0.2">
      <c r="B289" s="29" t="str">
        <f xml:space="preserve"> IF(B280="","",B280)</f>
        <v/>
      </c>
      <c r="C289" s="5" t="s">
        <v>26</v>
      </c>
      <c r="D289" s="5" t="s">
        <v>27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0">
        <f t="shared" si="50"/>
        <v>0</v>
      </c>
      <c r="N289" s="11">
        <v>0</v>
      </c>
      <c r="O289" s="11">
        <v>0</v>
      </c>
    </row>
    <row r="290" spans="1:15" ht="12.95" customHeight="1" x14ac:dyDescent="0.2">
      <c r="B290" s="29" t="str">
        <f xml:space="preserve"> IF(B280="","",B280)</f>
        <v/>
      </c>
      <c r="C290" s="2" t="s">
        <v>28</v>
      </c>
      <c r="D290" s="2" t="s">
        <v>29</v>
      </c>
      <c r="E290" s="10">
        <f t="shared" ref="E290:L290" si="51">SUM(E281:E289)</f>
        <v>0</v>
      </c>
      <c r="F290" s="10">
        <f t="shared" si="51"/>
        <v>0</v>
      </c>
      <c r="G290" s="10">
        <f t="shared" si="51"/>
        <v>0</v>
      </c>
      <c r="H290" s="10">
        <f t="shared" si="51"/>
        <v>0</v>
      </c>
      <c r="I290" s="10">
        <f t="shared" si="51"/>
        <v>0</v>
      </c>
      <c r="J290" s="10">
        <f t="shared" si="51"/>
        <v>0</v>
      </c>
      <c r="K290" s="10">
        <f t="shared" si="51"/>
        <v>0</v>
      </c>
      <c r="L290" s="10">
        <f t="shared" si="51"/>
        <v>0</v>
      </c>
      <c r="M290" s="10">
        <f t="shared" si="50"/>
        <v>0</v>
      </c>
      <c r="N290" s="10">
        <f>SUM(N281:N289)</f>
        <v>0</v>
      </c>
      <c r="O290" s="10">
        <f>SUM(O281:O289)</f>
        <v>0</v>
      </c>
    </row>
    <row r="291" spans="1:15" ht="12.95" customHeight="1" x14ac:dyDescent="0.2">
      <c r="A291" s="30" t="str">
        <f>IF(B291="","????",VLOOKUP(B291,$AA$5:$BB$60,2))</f>
        <v>????</v>
      </c>
      <c r="B291" s="44"/>
      <c r="C291" s="31" t="s">
        <v>18</v>
      </c>
      <c r="D291" s="31" t="s">
        <v>19</v>
      </c>
      <c r="E291" s="9"/>
      <c r="F291" s="9"/>
      <c r="G291" s="9"/>
      <c r="H291" s="9"/>
      <c r="I291" s="9"/>
      <c r="J291" s="9"/>
      <c r="K291" s="9"/>
      <c r="L291" s="9"/>
      <c r="M291" s="10"/>
      <c r="N291" s="9"/>
      <c r="O291" s="9"/>
    </row>
    <row r="292" spans="1:15" ht="12.95" customHeight="1" x14ac:dyDescent="0.2">
      <c r="A292" s="30"/>
      <c r="B292" s="32" t="str">
        <f xml:space="preserve"> IF(B291="","",B291)</f>
        <v/>
      </c>
      <c r="C292" s="33" t="s">
        <v>20</v>
      </c>
      <c r="D292" s="33" t="s">
        <v>306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0">
        <f>SUM(E292:L292)</f>
        <v>0</v>
      </c>
      <c r="N292" s="11">
        <v>0</v>
      </c>
      <c r="O292" s="11">
        <v>0</v>
      </c>
    </row>
    <row r="293" spans="1:15" ht="12.95" customHeight="1" x14ac:dyDescent="0.2">
      <c r="A293" s="30"/>
      <c r="B293" s="32" t="str">
        <f xml:space="preserve"> IF(B291="","",B291)</f>
        <v/>
      </c>
      <c r="C293" s="33" t="s">
        <v>21</v>
      </c>
      <c r="D293" s="33" t="s">
        <v>307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  <c r="J293" s="11">
        <v>0</v>
      </c>
      <c r="K293" s="11">
        <v>0</v>
      </c>
      <c r="L293" s="11">
        <v>0</v>
      </c>
      <c r="M293" s="10">
        <f t="shared" ref="M293:M301" si="52">SUM(E293:L293)</f>
        <v>0</v>
      </c>
      <c r="N293" s="11">
        <v>0</v>
      </c>
      <c r="O293" s="11">
        <v>0</v>
      </c>
    </row>
    <row r="294" spans="1:15" ht="12.95" customHeight="1" x14ac:dyDescent="0.2">
      <c r="A294" s="30"/>
      <c r="B294" s="32" t="str">
        <f xml:space="preserve"> IF(B291="","",B291)</f>
        <v/>
      </c>
      <c r="C294" s="33" t="s">
        <v>22</v>
      </c>
      <c r="D294" s="33" t="s">
        <v>433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0">
        <f t="shared" si="52"/>
        <v>0</v>
      </c>
      <c r="N294" s="11">
        <v>0</v>
      </c>
      <c r="O294" s="11">
        <v>0</v>
      </c>
    </row>
    <row r="295" spans="1:15" ht="12.95" customHeight="1" x14ac:dyDescent="0.2">
      <c r="A295" s="30"/>
      <c r="B295" s="32" t="str">
        <f xml:space="preserve"> IF(B291="","",B291)</f>
        <v/>
      </c>
      <c r="C295" s="33" t="s">
        <v>23</v>
      </c>
      <c r="D295" s="33" t="s">
        <v>434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0">
        <f t="shared" si="52"/>
        <v>0</v>
      </c>
      <c r="N295" s="11">
        <v>0</v>
      </c>
      <c r="O295" s="11">
        <v>0</v>
      </c>
    </row>
    <row r="296" spans="1:15" ht="12.95" customHeight="1" x14ac:dyDescent="0.2">
      <c r="A296" s="30"/>
      <c r="B296" s="32" t="str">
        <f xml:space="preserve"> IF(B291="","",B291)</f>
        <v/>
      </c>
      <c r="C296" s="33" t="s">
        <v>24</v>
      </c>
      <c r="D296" s="33" t="s">
        <v>435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  <c r="J296" s="11">
        <v>0</v>
      </c>
      <c r="K296" s="11">
        <v>0</v>
      </c>
      <c r="L296" s="11">
        <v>0</v>
      </c>
      <c r="M296" s="10">
        <f t="shared" si="52"/>
        <v>0</v>
      </c>
      <c r="N296" s="11">
        <v>0</v>
      </c>
      <c r="O296" s="11">
        <v>0</v>
      </c>
    </row>
    <row r="297" spans="1:15" ht="12.95" customHeight="1" x14ac:dyDescent="0.2">
      <c r="A297" s="30"/>
      <c r="B297" s="32" t="str">
        <f xml:space="preserve"> IF(B291="","",B291)</f>
        <v/>
      </c>
      <c r="C297" s="33" t="s">
        <v>25</v>
      </c>
      <c r="D297" s="35" t="s">
        <v>437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0">
        <f t="shared" si="52"/>
        <v>0</v>
      </c>
      <c r="N297" s="11">
        <v>0</v>
      </c>
      <c r="O297" s="11">
        <v>0</v>
      </c>
    </row>
    <row r="298" spans="1:15" ht="12.95" customHeight="1" x14ac:dyDescent="0.2">
      <c r="A298" s="30"/>
      <c r="B298" s="32" t="str">
        <f xml:space="preserve"> IF(B291="","",B291)</f>
        <v/>
      </c>
      <c r="C298" s="34" t="s">
        <v>308</v>
      </c>
      <c r="D298" s="33" t="s">
        <v>436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0">
        <f t="shared" si="52"/>
        <v>0</v>
      </c>
      <c r="N298" s="11">
        <v>0</v>
      </c>
      <c r="O298" s="11">
        <v>0</v>
      </c>
    </row>
    <row r="299" spans="1:15" ht="12.95" customHeight="1" x14ac:dyDescent="0.2">
      <c r="A299" s="30"/>
      <c r="B299" s="32" t="str">
        <f xml:space="preserve"> IF(B291="","",B291)</f>
        <v/>
      </c>
      <c r="C299" s="34" t="s">
        <v>309</v>
      </c>
      <c r="D299" s="33" t="s">
        <v>440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  <c r="J299" s="11">
        <v>0</v>
      </c>
      <c r="K299" s="11">
        <v>0</v>
      </c>
      <c r="L299" s="11">
        <v>0</v>
      </c>
      <c r="M299" s="10">
        <f t="shared" si="52"/>
        <v>0</v>
      </c>
      <c r="N299" s="11">
        <v>0</v>
      </c>
      <c r="O299" s="11">
        <v>0</v>
      </c>
    </row>
    <row r="300" spans="1:15" ht="12.95" customHeight="1" x14ac:dyDescent="0.2">
      <c r="A300" s="30"/>
      <c r="B300" s="32" t="str">
        <f xml:space="preserve"> IF(B291="","",B291)</f>
        <v/>
      </c>
      <c r="C300" s="33" t="s">
        <v>26</v>
      </c>
      <c r="D300" s="33" t="s">
        <v>27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  <c r="J300" s="11">
        <v>0</v>
      </c>
      <c r="K300" s="11">
        <v>0</v>
      </c>
      <c r="L300" s="11">
        <v>0</v>
      </c>
      <c r="M300" s="10">
        <f t="shared" si="52"/>
        <v>0</v>
      </c>
      <c r="N300" s="11">
        <v>0</v>
      </c>
      <c r="O300" s="11">
        <v>0</v>
      </c>
    </row>
    <row r="301" spans="1:15" ht="12.95" customHeight="1" x14ac:dyDescent="0.2">
      <c r="A301" s="30"/>
      <c r="B301" s="32" t="str">
        <f xml:space="preserve"> IF(B291="","",B291)</f>
        <v/>
      </c>
      <c r="C301" s="36" t="s">
        <v>28</v>
      </c>
      <c r="D301" s="36" t="s">
        <v>29</v>
      </c>
      <c r="E301" s="10">
        <f t="shared" ref="E301:L301" si="53">SUM(E292:E300)</f>
        <v>0</v>
      </c>
      <c r="F301" s="10">
        <f t="shared" si="53"/>
        <v>0</v>
      </c>
      <c r="G301" s="10">
        <f t="shared" si="53"/>
        <v>0</v>
      </c>
      <c r="H301" s="10">
        <f t="shared" si="53"/>
        <v>0</v>
      </c>
      <c r="I301" s="10">
        <f t="shared" si="53"/>
        <v>0</v>
      </c>
      <c r="J301" s="10">
        <f t="shared" si="53"/>
        <v>0</v>
      </c>
      <c r="K301" s="10">
        <f t="shared" si="53"/>
        <v>0</v>
      </c>
      <c r="L301" s="10">
        <f t="shared" si="53"/>
        <v>0</v>
      </c>
      <c r="M301" s="10">
        <f t="shared" si="52"/>
        <v>0</v>
      </c>
      <c r="N301" s="10">
        <f>SUM(N292:N300)</f>
        <v>0</v>
      </c>
      <c r="O301" s="10">
        <f>SUM(O292:O300)</f>
        <v>0</v>
      </c>
    </row>
    <row r="302" spans="1:15" ht="12.95" customHeight="1" x14ac:dyDescent="0.2">
      <c r="A302" s="27" t="str">
        <f>IF(B302="","????",VLOOKUP(B302,$AA$5:$BB$60,2))</f>
        <v>????</v>
      </c>
      <c r="B302" s="44"/>
      <c r="C302" s="6" t="s">
        <v>18</v>
      </c>
      <c r="D302" s="6" t="s">
        <v>19</v>
      </c>
      <c r="E302" s="9"/>
      <c r="F302" s="9"/>
      <c r="G302" s="9"/>
      <c r="H302" s="9"/>
      <c r="I302" s="9"/>
      <c r="J302" s="9"/>
      <c r="K302" s="9"/>
      <c r="L302" s="9"/>
      <c r="M302" s="10"/>
      <c r="N302" s="9"/>
      <c r="O302" s="9"/>
    </row>
    <row r="303" spans="1:15" ht="12.95" customHeight="1" x14ac:dyDescent="0.2">
      <c r="B303" s="29" t="str">
        <f xml:space="preserve"> IF(B302="","",B302)</f>
        <v/>
      </c>
      <c r="C303" s="5" t="s">
        <v>20</v>
      </c>
      <c r="D303" s="5" t="s">
        <v>306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0">
        <f>SUM(E303:L303)</f>
        <v>0</v>
      </c>
      <c r="N303" s="11">
        <v>0</v>
      </c>
      <c r="O303" s="11">
        <v>0</v>
      </c>
    </row>
    <row r="304" spans="1:15" ht="12.95" customHeight="1" x14ac:dyDescent="0.2">
      <c r="B304" s="29" t="str">
        <f xml:space="preserve"> IF(B302="","",B302)</f>
        <v/>
      </c>
      <c r="C304" s="5" t="s">
        <v>21</v>
      </c>
      <c r="D304" s="5" t="s">
        <v>307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  <c r="J304" s="11">
        <v>0</v>
      </c>
      <c r="K304" s="11">
        <v>0</v>
      </c>
      <c r="L304" s="11">
        <v>0</v>
      </c>
      <c r="M304" s="10">
        <f t="shared" ref="M304:M312" si="54">SUM(E304:L304)</f>
        <v>0</v>
      </c>
      <c r="N304" s="11">
        <v>0</v>
      </c>
      <c r="O304" s="11">
        <v>0</v>
      </c>
    </row>
    <row r="305" spans="1:15" ht="12.95" customHeight="1" x14ac:dyDescent="0.2">
      <c r="B305" s="29" t="str">
        <f xml:space="preserve"> IF(B302="","",B302)</f>
        <v/>
      </c>
      <c r="C305" s="5" t="s">
        <v>22</v>
      </c>
      <c r="D305" s="5" t="s">
        <v>433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0">
        <f t="shared" si="54"/>
        <v>0</v>
      </c>
      <c r="N305" s="11">
        <v>0</v>
      </c>
      <c r="O305" s="11">
        <v>0</v>
      </c>
    </row>
    <row r="306" spans="1:15" ht="12.95" customHeight="1" x14ac:dyDescent="0.2">
      <c r="B306" s="29" t="str">
        <f xml:space="preserve"> IF(B302="","",B302)</f>
        <v/>
      </c>
      <c r="C306" s="5" t="s">
        <v>23</v>
      </c>
      <c r="D306" s="5" t="s">
        <v>434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  <c r="J306" s="11">
        <v>0</v>
      </c>
      <c r="K306" s="11">
        <v>0</v>
      </c>
      <c r="L306" s="11">
        <v>0</v>
      </c>
      <c r="M306" s="10">
        <f t="shared" si="54"/>
        <v>0</v>
      </c>
      <c r="N306" s="11">
        <v>0</v>
      </c>
      <c r="O306" s="11">
        <v>0</v>
      </c>
    </row>
    <row r="307" spans="1:15" ht="12.95" customHeight="1" x14ac:dyDescent="0.2">
      <c r="B307" s="29" t="str">
        <f xml:space="preserve"> IF(B302="","",B302)</f>
        <v/>
      </c>
      <c r="C307" s="5" t="s">
        <v>24</v>
      </c>
      <c r="D307" s="5" t="s">
        <v>435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0">
        <f t="shared" si="54"/>
        <v>0</v>
      </c>
      <c r="N307" s="11">
        <v>0</v>
      </c>
      <c r="O307" s="11">
        <v>0</v>
      </c>
    </row>
    <row r="308" spans="1:15" ht="12.95" customHeight="1" x14ac:dyDescent="0.2">
      <c r="B308" s="29" t="str">
        <f xml:space="preserve"> IF(B302="","",B302)</f>
        <v/>
      </c>
      <c r="C308" s="5" t="s">
        <v>25</v>
      </c>
      <c r="D308" s="14" t="s">
        <v>437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  <c r="J308" s="11">
        <v>0</v>
      </c>
      <c r="K308" s="11">
        <v>0</v>
      </c>
      <c r="L308" s="11">
        <v>0</v>
      </c>
      <c r="M308" s="10">
        <f t="shared" si="54"/>
        <v>0</v>
      </c>
      <c r="N308" s="11">
        <v>0</v>
      </c>
      <c r="O308" s="11">
        <v>0</v>
      </c>
    </row>
    <row r="309" spans="1:15" ht="12.95" customHeight="1" x14ac:dyDescent="0.2">
      <c r="B309" s="29" t="str">
        <f xml:space="preserve"> IF(B302="","",B302)</f>
        <v/>
      </c>
      <c r="C309" s="15" t="s">
        <v>308</v>
      </c>
      <c r="D309" s="5" t="s">
        <v>436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  <c r="J309" s="11">
        <v>0</v>
      </c>
      <c r="K309" s="11">
        <v>0</v>
      </c>
      <c r="L309" s="11">
        <v>0</v>
      </c>
      <c r="M309" s="10">
        <f t="shared" si="54"/>
        <v>0</v>
      </c>
      <c r="N309" s="11">
        <v>0</v>
      </c>
      <c r="O309" s="11">
        <v>0</v>
      </c>
    </row>
    <row r="310" spans="1:15" ht="12.95" customHeight="1" x14ac:dyDescent="0.2">
      <c r="B310" s="29" t="str">
        <f xml:space="preserve"> IF(B302="","",B302)</f>
        <v/>
      </c>
      <c r="C310" s="15" t="s">
        <v>309</v>
      </c>
      <c r="D310" s="14" t="s">
        <v>440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  <c r="J310" s="11">
        <v>0</v>
      </c>
      <c r="K310" s="11">
        <v>0</v>
      </c>
      <c r="L310" s="11">
        <v>0</v>
      </c>
      <c r="M310" s="10">
        <f t="shared" si="54"/>
        <v>0</v>
      </c>
      <c r="N310" s="11">
        <v>0</v>
      </c>
      <c r="O310" s="11">
        <v>0</v>
      </c>
    </row>
    <row r="311" spans="1:15" ht="12.95" customHeight="1" x14ac:dyDescent="0.2">
      <c r="B311" s="29" t="str">
        <f xml:space="preserve"> IF(B302="","",B302)</f>
        <v/>
      </c>
      <c r="C311" s="5" t="s">
        <v>26</v>
      </c>
      <c r="D311" s="5" t="s">
        <v>27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  <c r="J311" s="11">
        <v>0</v>
      </c>
      <c r="K311" s="11">
        <v>0</v>
      </c>
      <c r="L311" s="11">
        <v>0</v>
      </c>
      <c r="M311" s="10">
        <f t="shared" si="54"/>
        <v>0</v>
      </c>
      <c r="N311" s="11">
        <v>0</v>
      </c>
      <c r="O311" s="11">
        <v>0</v>
      </c>
    </row>
    <row r="312" spans="1:15" ht="12.95" customHeight="1" x14ac:dyDescent="0.2">
      <c r="B312" s="29" t="str">
        <f xml:space="preserve"> IF(B302="","",B302)</f>
        <v/>
      </c>
      <c r="C312" s="2" t="s">
        <v>28</v>
      </c>
      <c r="D312" s="2" t="s">
        <v>29</v>
      </c>
      <c r="E312" s="10">
        <f t="shared" ref="E312:L312" si="55">SUM(E303:E311)</f>
        <v>0</v>
      </c>
      <c r="F312" s="10">
        <f t="shared" si="55"/>
        <v>0</v>
      </c>
      <c r="G312" s="10">
        <f t="shared" si="55"/>
        <v>0</v>
      </c>
      <c r="H312" s="10">
        <f t="shared" si="55"/>
        <v>0</v>
      </c>
      <c r="I312" s="10">
        <f t="shared" si="55"/>
        <v>0</v>
      </c>
      <c r="J312" s="10">
        <f t="shared" si="55"/>
        <v>0</v>
      </c>
      <c r="K312" s="10">
        <f t="shared" si="55"/>
        <v>0</v>
      </c>
      <c r="L312" s="10">
        <f t="shared" si="55"/>
        <v>0</v>
      </c>
      <c r="M312" s="10">
        <f t="shared" si="54"/>
        <v>0</v>
      </c>
      <c r="N312" s="10">
        <f>SUM(N303:N311)</f>
        <v>0</v>
      </c>
      <c r="O312" s="10">
        <f>SUM(O303:O311)</f>
        <v>0</v>
      </c>
    </row>
    <row r="313" spans="1:15" ht="12.95" customHeight="1" x14ac:dyDescent="0.2">
      <c r="A313" s="30" t="str">
        <f>IF(B313="","????",VLOOKUP(B313,$AA$5:$BB$60,2))</f>
        <v>????</v>
      </c>
      <c r="B313" s="44"/>
      <c r="C313" s="31" t="s">
        <v>18</v>
      </c>
      <c r="D313" s="31" t="s">
        <v>19</v>
      </c>
      <c r="E313" s="9"/>
      <c r="F313" s="9"/>
      <c r="G313" s="9"/>
      <c r="H313" s="9"/>
      <c r="I313" s="9"/>
      <c r="J313" s="9"/>
      <c r="K313" s="9"/>
      <c r="L313" s="9"/>
      <c r="M313" s="10"/>
      <c r="N313" s="9"/>
      <c r="O313" s="9"/>
    </row>
    <row r="314" spans="1:15" ht="12.95" customHeight="1" x14ac:dyDescent="0.2">
      <c r="A314" s="30"/>
      <c r="B314" s="32" t="str">
        <f xml:space="preserve"> IF(B313="","",B313)</f>
        <v/>
      </c>
      <c r="C314" s="33" t="s">
        <v>20</v>
      </c>
      <c r="D314" s="33" t="s">
        <v>306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  <c r="J314" s="11">
        <v>0</v>
      </c>
      <c r="K314" s="11">
        <v>0</v>
      </c>
      <c r="L314" s="11">
        <v>0</v>
      </c>
      <c r="M314" s="10">
        <f>SUM(E314:L314)</f>
        <v>0</v>
      </c>
      <c r="N314" s="11">
        <v>0</v>
      </c>
      <c r="O314" s="11">
        <v>0</v>
      </c>
    </row>
    <row r="315" spans="1:15" ht="12.95" customHeight="1" x14ac:dyDescent="0.2">
      <c r="A315" s="30"/>
      <c r="B315" s="32" t="str">
        <f xml:space="preserve"> IF(B313="","",B313)</f>
        <v/>
      </c>
      <c r="C315" s="33" t="s">
        <v>21</v>
      </c>
      <c r="D315" s="33" t="s">
        <v>307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0">
        <f t="shared" ref="M315:M323" si="56">SUM(E315:L315)</f>
        <v>0</v>
      </c>
      <c r="N315" s="11">
        <v>0</v>
      </c>
      <c r="O315" s="11">
        <v>0</v>
      </c>
    </row>
    <row r="316" spans="1:15" ht="12.95" customHeight="1" x14ac:dyDescent="0.2">
      <c r="A316" s="30"/>
      <c r="B316" s="32" t="str">
        <f xml:space="preserve"> IF(B313="","",B313)</f>
        <v/>
      </c>
      <c r="C316" s="33" t="s">
        <v>22</v>
      </c>
      <c r="D316" s="33" t="s">
        <v>433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  <c r="J316" s="11">
        <v>0</v>
      </c>
      <c r="K316" s="11">
        <v>0</v>
      </c>
      <c r="L316" s="11">
        <v>0</v>
      </c>
      <c r="M316" s="10">
        <f t="shared" si="56"/>
        <v>0</v>
      </c>
      <c r="N316" s="11">
        <v>0</v>
      </c>
      <c r="O316" s="11">
        <v>0</v>
      </c>
    </row>
    <row r="317" spans="1:15" ht="12.95" customHeight="1" x14ac:dyDescent="0.2">
      <c r="A317" s="30"/>
      <c r="B317" s="32" t="str">
        <f xml:space="preserve"> IF(B313="","",B313)</f>
        <v/>
      </c>
      <c r="C317" s="33" t="s">
        <v>23</v>
      </c>
      <c r="D317" s="33" t="s">
        <v>434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0">
        <f t="shared" si="56"/>
        <v>0</v>
      </c>
      <c r="N317" s="11">
        <v>0</v>
      </c>
      <c r="O317" s="11">
        <v>0</v>
      </c>
    </row>
    <row r="318" spans="1:15" ht="12.95" customHeight="1" x14ac:dyDescent="0.2">
      <c r="A318" s="30"/>
      <c r="B318" s="32" t="str">
        <f xml:space="preserve"> IF(B313="","",B313)</f>
        <v/>
      </c>
      <c r="C318" s="33" t="s">
        <v>24</v>
      </c>
      <c r="D318" s="33" t="s">
        <v>435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  <c r="J318" s="11">
        <v>0</v>
      </c>
      <c r="K318" s="11">
        <v>0</v>
      </c>
      <c r="L318" s="11">
        <v>0</v>
      </c>
      <c r="M318" s="10">
        <f t="shared" si="56"/>
        <v>0</v>
      </c>
      <c r="N318" s="11">
        <v>0</v>
      </c>
      <c r="O318" s="11">
        <v>0</v>
      </c>
    </row>
    <row r="319" spans="1:15" ht="12.95" customHeight="1" x14ac:dyDescent="0.2">
      <c r="A319" s="30"/>
      <c r="B319" s="32" t="str">
        <f xml:space="preserve"> IF(B313="","",B313)</f>
        <v/>
      </c>
      <c r="C319" s="33" t="s">
        <v>25</v>
      </c>
      <c r="D319" s="35" t="s">
        <v>437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  <c r="J319" s="11">
        <v>0</v>
      </c>
      <c r="K319" s="11">
        <v>0</v>
      </c>
      <c r="L319" s="11">
        <v>0</v>
      </c>
      <c r="M319" s="10">
        <f t="shared" si="56"/>
        <v>0</v>
      </c>
      <c r="N319" s="11">
        <v>0</v>
      </c>
      <c r="O319" s="11">
        <v>0</v>
      </c>
    </row>
    <row r="320" spans="1:15" ht="12.95" customHeight="1" x14ac:dyDescent="0.2">
      <c r="A320" s="30"/>
      <c r="B320" s="32" t="str">
        <f xml:space="preserve"> IF(B313="","",B313)</f>
        <v/>
      </c>
      <c r="C320" s="34" t="s">
        <v>308</v>
      </c>
      <c r="D320" s="33" t="s">
        <v>436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  <c r="J320" s="11">
        <v>0</v>
      </c>
      <c r="K320" s="11">
        <v>0</v>
      </c>
      <c r="L320" s="11">
        <v>0</v>
      </c>
      <c r="M320" s="10">
        <f t="shared" si="56"/>
        <v>0</v>
      </c>
      <c r="N320" s="11">
        <v>0</v>
      </c>
      <c r="O320" s="11">
        <v>0</v>
      </c>
    </row>
    <row r="321" spans="1:15" ht="12.95" customHeight="1" x14ac:dyDescent="0.2">
      <c r="A321" s="30"/>
      <c r="B321" s="32" t="str">
        <f xml:space="preserve"> IF(B313="","",B313)</f>
        <v/>
      </c>
      <c r="C321" s="34" t="s">
        <v>309</v>
      </c>
      <c r="D321" s="33" t="s">
        <v>440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  <c r="J321" s="11">
        <v>0</v>
      </c>
      <c r="K321" s="11">
        <v>0</v>
      </c>
      <c r="L321" s="11">
        <v>0</v>
      </c>
      <c r="M321" s="10">
        <f t="shared" si="56"/>
        <v>0</v>
      </c>
      <c r="N321" s="11">
        <v>0</v>
      </c>
      <c r="O321" s="11">
        <v>0</v>
      </c>
    </row>
    <row r="322" spans="1:15" ht="12.95" customHeight="1" x14ac:dyDescent="0.2">
      <c r="A322" s="30"/>
      <c r="B322" s="32" t="str">
        <f xml:space="preserve"> IF(B313="","",B313)</f>
        <v/>
      </c>
      <c r="C322" s="33" t="s">
        <v>26</v>
      </c>
      <c r="D322" s="33" t="s">
        <v>27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0">
        <f t="shared" si="56"/>
        <v>0</v>
      </c>
      <c r="N322" s="11">
        <v>0</v>
      </c>
      <c r="O322" s="11">
        <v>0</v>
      </c>
    </row>
    <row r="323" spans="1:15" ht="12.95" customHeight="1" x14ac:dyDescent="0.2">
      <c r="A323" s="30"/>
      <c r="B323" s="32" t="str">
        <f xml:space="preserve"> IF(B313="","",B313)</f>
        <v/>
      </c>
      <c r="C323" s="36" t="s">
        <v>28</v>
      </c>
      <c r="D323" s="36" t="s">
        <v>29</v>
      </c>
      <c r="E323" s="10">
        <f t="shared" ref="E323:L323" si="57">SUM(E314:E322)</f>
        <v>0</v>
      </c>
      <c r="F323" s="10">
        <f t="shared" si="57"/>
        <v>0</v>
      </c>
      <c r="G323" s="10">
        <f t="shared" si="57"/>
        <v>0</v>
      </c>
      <c r="H323" s="10">
        <f t="shared" si="57"/>
        <v>0</v>
      </c>
      <c r="I323" s="10">
        <f t="shared" si="57"/>
        <v>0</v>
      </c>
      <c r="J323" s="10">
        <f t="shared" si="57"/>
        <v>0</v>
      </c>
      <c r="K323" s="10">
        <f t="shared" si="57"/>
        <v>0</v>
      </c>
      <c r="L323" s="10">
        <f t="shared" si="57"/>
        <v>0</v>
      </c>
      <c r="M323" s="10">
        <f t="shared" si="56"/>
        <v>0</v>
      </c>
      <c r="N323" s="10">
        <f>SUM(N314:N322)</f>
        <v>0</v>
      </c>
      <c r="O323" s="10">
        <f>SUM(O314:O322)</f>
        <v>0</v>
      </c>
    </row>
    <row r="324" spans="1:15" ht="12.95" customHeight="1" x14ac:dyDescent="0.2">
      <c r="A324" s="27" t="str">
        <f>IF(B324="","????",VLOOKUP(B324,$AA$5:$BB$60,2))</f>
        <v>????</v>
      </c>
      <c r="B324" s="44"/>
      <c r="C324" s="6" t="s">
        <v>18</v>
      </c>
      <c r="D324" s="6" t="s">
        <v>19</v>
      </c>
      <c r="E324" s="9"/>
      <c r="F324" s="9"/>
      <c r="G324" s="9"/>
      <c r="H324" s="9"/>
      <c r="I324" s="9"/>
      <c r="J324" s="9"/>
      <c r="K324" s="9"/>
      <c r="L324" s="9"/>
      <c r="M324" s="10"/>
      <c r="N324" s="9"/>
      <c r="O324" s="9"/>
    </row>
    <row r="325" spans="1:15" ht="12.95" customHeight="1" x14ac:dyDescent="0.2">
      <c r="B325" s="29" t="str">
        <f xml:space="preserve"> IF(B324="","",B324)</f>
        <v/>
      </c>
      <c r="C325" s="5" t="s">
        <v>20</v>
      </c>
      <c r="D325" s="5" t="s">
        <v>306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  <c r="J325" s="11">
        <v>0</v>
      </c>
      <c r="K325" s="11">
        <v>0</v>
      </c>
      <c r="L325" s="11">
        <v>0</v>
      </c>
      <c r="M325" s="10">
        <f>SUM(E325:L325)</f>
        <v>0</v>
      </c>
      <c r="N325" s="11">
        <v>0</v>
      </c>
      <c r="O325" s="11">
        <v>0</v>
      </c>
    </row>
    <row r="326" spans="1:15" ht="12.95" customHeight="1" x14ac:dyDescent="0.2">
      <c r="B326" s="29" t="str">
        <f xml:space="preserve"> IF(B324="","",B324)</f>
        <v/>
      </c>
      <c r="C326" s="5" t="s">
        <v>21</v>
      </c>
      <c r="D326" s="5" t="s">
        <v>307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  <c r="J326" s="11">
        <v>0</v>
      </c>
      <c r="K326" s="11">
        <v>0</v>
      </c>
      <c r="L326" s="11">
        <v>0</v>
      </c>
      <c r="M326" s="10">
        <f t="shared" ref="M326:M334" si="58">SUM(E326:L326)</f>
        <v>0</v>
      </c>
      <c r="N326" s="11">
        <v>0</v>
      </c>
      <c r="O326" s="11">
        <v>0</v>
      </c>
    </row>
    <row r="327" spans="1:15" ht="12.95" customHeight="1" x14ac:dyDescent="0.2">
      <c r="B327" s="29" t="str">
        <f xml:space="preserve"> IF(B324="","",B324)</f>
        <v/>
      </c>
      <c r="C327" s="5" t="s">
        <v>22</v>
      </c>
      <c r="D327" s="5" t="s">
        <v>433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0">
        <f t="shared" si="58"/>
        <v>0</v>
      </c>
      <c r="N327" s="11">
        <v>0</v>
      </c>
      <c r="O327" s="11">
        <v>0</v>
      </c>
    </row>
    <row r="328" spans="1:15" ht="12.95" customHeight="1" x14ac:dyDescent="0.2">
      <c r="B328" s="29" t="str">
        <f xml:space="preserve"> IF(B324="","",B324)</f>
        <v/>
      </c>
      <c r="C328" s="5" t="s">
        <v>23</v>
      </c>
      <c r="D328" s="5" t="s">
        <v>434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  <c r="J328" s="11">
        <v>0</v>
      </c>
      <c r="K328" s="11">
        <v>0</v>
      </c>
      <c r="L328" s="11">
        <v>0</v>
      </c>
      <c r="M328" s="10">
        <f t="shared" si="58"/>
        <v>0</v>
      </c>
      <c r="N328" s="11">
        <v>0</v>
      </c>
      <c r="O328" s="11">
        <v>0</v>
      </c>
    </row>
    <row r="329" spans="1:15" ht="12.95" customHeight="1" x14ac:dyDescent="0.2">
      <c r="B329" s="29" t="str">
        <f xml:space="preserve"> IF(B324="","",B324)</f>
        <v/>
      </c>
      <c r="C329" s="5" t="s">
        <v>24</v>
      </c>
      <c r="D329" s="5" t="s">
        <v>435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  <c r="J329" s="11">
        <v>0</v>
      </c>
      <c r="K329" s="11">
        <v>0</v>
      </c>
      <c r="L329" s="11">
        <v>0</v>
      </c>
      <c r="M329" s="10">
        <f t="shared" si="58"/>
        <v>0</v>
      </c>
      <c r="N329" s="11">
        <v>0</v>
      </c>
      <c r="O329" s="11">
        <v>0</v>
      </c>
    </row>
    <row r="330" spans="1:15" ht="12.95" customHeight="1" x14ac:dyDescent="0.2">
      <c r="B330" s="29" t="str">
        <f xml:space="preserve"> IF(B324="","",B324)</f>
        <v/>
      </c>
      <c r="C330" s="5" t="s">
        <v>25</v>
      </c>
      <c r="D330" s="14" t="s">
        <v>437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  <c r="J330" s="11">
        <v>0</v>
      </c>
      <c r="K330" s="11">
        <v>0</v>
      </c>
      <c r="L330" s="11">
        <v>0</v>
      </c>
      <c r="M330" s="10">
        <f t="shared" si="58"/>
        <v>0</v>
      </c>
      <c r="N330" s="11">
        <v>0</v>
      </c>
      <c r="O330" s="11">
        <v>0</v>
      </c>
    </row>
    <row r="331" spans="1:15" ht="12.95" customHeight="1" x14ac:dyDescent="0.2">
      <c r="B331" s="29" t="str">
        <f xml:space="preserve"> IF(B324="","",B324)</f>
        <v/>
      </c>
      <c r="C331" s="15" t="s">
        <v>308</v>
      </c>
      <c r="D331" s="5" t="s">
        <v>436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  <c r="J331" s="11">
        <v>0</v>
      </c>
      <c r="K331" s="11">
        <v>0</v>
      </c>
      <c r="L331" s="11">
        <v>0</v>
      </c>
      <c r="M331" s="10">
        <f t="shared" si="58"/>
        <v>0</v>
      </c>
      <c r="N331" s="11">
        <v>0</v>
      </c>
      <c r="O331" s="11">
        <v>0</v>
      </c>
    </row>
    <row r="332" spans="1:15" ht="12.95" customHeight="1" x14ac:dyDescent="0.2">
      <c r="B332" s="29" t="str">
        <f xml:space="preserve"> IF(B324="","",B324)</f>
        <v/>
      </c>
      <c r="C332" s="15" t="s">
        <v>309</v>
      </c>
      <c r="D332" s="14" t="s">
        <v>440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0">
        <f t="shared" si="58"/>
        <v>0</v>
      </c>
      <c r="N332" s="11">
        <v>0</v>
      </c>
      <c r="O332" s="11">
        <v>0</v>
      </c>
    </row>
    <row r="333" spans="1:15" ht="12.95" customHeight="1" x14ac:dyDescent="0.2">
      <c r="B333" s="29" t="str">
        <f xml:space="preserve"> IF(B324="","",B324)</f>
        <v/>
      </c>
      <c r="C333" s="5" t="s">
        <v>26</v>
      </c>
      <c r="D333" s="5" t="s">
        <v>27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  <c r="J333" s="11">
        <v>0</v>
      </c>
      <c r="K333" s="11">
        <v>0</v>
      </c>
      <c r="L333" s="11">
        <v>0</v>
      </c>
      <c r="M333" s="10">
        <f t="shared" si="58"/>
        <v>0</v>
      </c>
      <c r="N333" s="11">
        <v>0</v>
      </c>
      <c r="O333" s="11">
        <v>0</v>
      </c>
    </row>
    <row r="334" spans="1:15" ht="12.95" customHeight="1" x14ac:dyDescent="0.2">
      <c r="B334" s="29" t="str">
        <f xml:space="preserve"> IF(B324="","",B324)</f>
        <v/>
      </c>
      <c r="C334" s="2" t="s">
        <v>28</v>
      </c>
      <c r="D334" s="2" t="s">
        <v>29</v>
      </c>
      <c r="E334" s="10">
        <f t="shared" ref="E334:L334" si="59">SUM(E325:E333)</f>
        <v>0</v>
      </c>
      <c r="F334" s="10">
        <f t="shared" si="59"/>
        <v>0</v>
      </c>
      <c r="G334" s="10">
        <f t="shared" si="59"/>
        <v>0</v>
      </c>
      <c r="H334" s="10">
        <f t="shared" si="59"/>
        <v>0</v>
      </c>
      <c r="I334" s="10">
        <f t="shared" si="59"/>
        <v>0</v>
      </c>
      <c r="J334" s="10">
        <f t="shared" si="59"/>
        <v>0</v>
      </c>
      <c r="K334" s="10">
        <f t="shared" si="59"/>
        <v>0</v>
      </c>
      <c r="L334" s="10">
        <f t="shared" si="59"/>
        <v>0</v>
      </c>
      <c r="M334" s="10">
        <f t="shared" si="58"/>
        <v>0</v>
      </c>
      <c r="N334" s="10">
        <f>SUM(N325:N333)</f>
        <v>0</v>
      </c>
      <c r="O334" s="10">
        <f>SUM(O325:O333)</f>
        <v>0</v>
      </c>
    </row>
    <row r="335" spans="1:15" ht="12.95" customHeight="1" x14ac:dyDescent="0.2">
      <c r="A335" s="38" t="s">
        <v>422</v>
      </c>
      <c r="B335" s="23" t="s">
        <v>332</v>
      </c>
      <c r="C335" s="6" t="s">
        <v>18</v>
      </c>
      <c r="D335" s="6" t="s">
        <v>19</v>
      </c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</row>
    <row r="336" spans="1:15" ht="12.95" customHeight="1" x14ac:dyDescent="0.2">
      <c r="A336" s="38" t="s">
        <v>422</v>
      </c>
      <c r="B336" s="23" t="s">
        <v>332</v>
      </c>
      <c r="C336" s="21" t="s">
        <v>20</v>
      </c>
      <c r="D336" s="21" t="s">
        <v>306</v>
      </c>
      <c r="E336" s="26">
        <f>+E6+E17+E28+E39+E50+E61+E72+E83+E94+E105+E116+E127+E138+E149+E160+E171+E182+E193+E204+E215+E226+E237+E248+E259+E270+E281+E292+E303+E314+E325</f>
        <v>31293</v>
      </c>
      <c r="F336" s="26">
        <f t="shared" ref="F336:L336" si="60">+F6+F17+F28+F39+F50+F61+F72+F83+F94+F105+F116+F127+F138+F149+F160+F171+F182+F193+F204+F215+F226+F237+F248+F259+F270+F281+F292+F303+F314+F325</f>
        <v>44918</v>
      </c>
      <c r="G336" s="26">
        <f t="shared" si="60"/>
        <v>42622</v>
      </c>
      <c r="H336" s="26">
        <f t="shared" si="60"/>
        <v>33489</v>
      </c>
      <c r="I336" s="26">
        <f t="shared" si="60"/>
        <v>34587</v>
      </c>
      <c r="J336" s="26">
        <f t="shared" si="60"/>
        <v>29445</v>
      </c>
      <c r="K336" s="26">
        <f t="shared" si="60"/>
        <v>91828</v>
      </c>
      <c r="L336" s="26">
        <f t="shared" si="60"/>
        <v>46868</v>
      </c>
      <c r="M336" s="37">
        <f>SUM(E336:L336)</f>
        <v>355050</v>
      </c>
      <c r="N336" s="26">
        <f t="shared" ref="N336:O344" si="61">+N6+N17+N28+N39+N50+N61+N72+N83+N94+N105+N116+N127+N138+N149+N160+N171+N182+N193+N204+N215+N226+N237+N248+N259+N270+N281+N292+N303+N314+N325</f>
        <v>0</v>
      </c>
      <c r="O336" s="26">
        <f t="shared" si="61"/>
        <v>0</v>
      </c>
    </row>
    <row r="337" spans="1:15" ht="12.95" customHeight="1" x14ac:dyDescent="0.2">
      <c r="A337" s="38" t="s">
        <v>422</v>
      </c>
      <c r="B337" s="23" t="s">
        <v>332</v>
      </c>
      <c r="C337" s="21" t="s">
        <v>21</v>
      </c>
      <c r="D337" s="21" t="s">
        <v>307</v>
      </c>
      <c r="E337" s="26">
        <f t="shared" ref="E337:L344" si="62">+E7+E18+E29+E40+E51+E62+E73+E84+E95+E106+E117+E128+E139+E150+E161+E172+E183+E194+E205+E216+E227+E238+E249+E260+E271+E282+E293+E304+E315+E326</f>
        <v>0</v>
      </c>
      <c r="F337" s="26">
        <f t="shared" si="62"/>
        <v>0</v>
      </c>
      <c r="G337" s="26">
        <f t="shared" si="62"/>
        <v>0</v>
      </c>
      <c r="H337" s="26">
        <f t="shared" si="62"/>
        <v>0</v>
      </c>
      <c r="I337" s="26">
        <f t="shared" si="62"/>
        <v>0</v>
      </c>
      <c r="J337" s="26">
        <f t="shared" si="62"/>
        <v>0</v>
      </c>
      <c r="K337" s="26">
        <f t="shared" si="62"/>
        <v>0</v>
      </c>
      <c r="L337" s="26">
        <f t="shared" si="62"/>
        <v>0</v>
      </c>
      <c r="M337" s="37">
        <f t="shared" ref="M337:M345" si="63">SUM(E337:L337)</f>
        <v>0</v>
      </c>
      <c r="N337" s="26">
        <f t="shared" si="61"/>
        <v>0</v>
      </c>
      <c r="O337" s="26">
        <f t="shared" si="61"/>
        <v>0</v>
      </c>
    </row>
    <row r="338" spans="1:15" ht="12.95" customHeight="1" x14ac:dyDescent="0.2">
      <c r="A338" s="38" t="s">
        <v>422</v>
      </c>
      <c r="B338" s="23" t="s">
        <v>332</v>
      </c>
      <c r="C338" s="21" t="s">
        <v>22</v>
      </c>
      <c r="D338" s="21" t="s">
        <v>433</v>
      </c>
      <c r="E338" s="26">
        <f t="shared" si="62"/>
        <v>1938</v>
      </c>
      <c r="F338" s="26">
        <f t="shared" si="62"/>
        <v>2788</v>
      </c>
      <c r="G338" s="26">
        <f t="shared" si="62"/>
        <v>2652</v>
      </c>
      <c r="H338" s="26">
        <f t="shared" si="62"/>
        <v>2074</v>
      </c>
      <c r="I338" s="26">
        <f t="shared" si="62"/>
        <v>2142</v>
      </c>
      <c r="J338" s="26">
        <f t="shared" si="62"/>
        <v>1870</v>
      </c>
      <c r="K338" s="26">
        <f t="shared" si="62"/>
        <v>5848</v>
      </c>
      <c r="L338" s="26">
        <f t="shared" si="62"/>
        <v>14688</v>
      </c>
      <c r="M338" s="37">
        <f t="shared" si="63"/>
        <v>34000</v>
      </c>
      <c r="N338" s="26">
        <f t="shared" si="61"/>
        <v>0</v>
      </c>
      <c r="O338" s="26">
        <f t="shared" si="61"/>
        <v>0</v>
      </c>
    </row>
    <row r="339" spans="1:15" ht="12.95" customHeight="1" x14ac:dyDescent="0.2">
      <c r="A339" s="38" t="s">
        <v>422</v>
      </c>
      <c r="B339" s="23" t="s">
        <v>332</v>
      </c>
      <c r="C339" s="21" t="s">
        <v>23</v>
      </c>
      <c r="D339" s="21" t="s">
        <v>434</v>
      </c>
      <c r="E339" s="26">
        <f t="shared" si="62"/>
        <v>16015</v>
      </c>
      <c r="F339" s="26">
        <f t="shared" si="62"/>
        <v>23042</v>
      </c>
      <c r="G339" s="26">
        <f t="shared" si="62"/>
        <v>22624</v>
      </c>
      <c r="H339" s="26">
        <f t="shared" si="62"/>
        <v>17143</v>
      </c>
      <c r="I339" s="26">
        <f t="shared" si="62"/>
        <v>17679</v>
      </c>
      <c r="J339" s="26">
        <f t="shared" si="62"/>
        <v>15415</v>
      </c>
      <c r="K339" s="26">
        <f t="shared" si="62"/>
        <v>46076</v>
      </c>
      <c r="L339" s="26">
        <f t="shared" si="62"/>
        <v>95956</v>
      </c>
      <c r="M339" s="37">
        <f t="shared" si="63"/>
        <v>253950</v>
      </c>
      <c r="N339" s="26">
        <f t="shared" si="61"/>
        <v>0</v>
      </c>
      <c r="O339" s="26">
        <f t="shared" si="61"/>
        <v>0</v>
      </c>
    </row>
    <row r="340" spans="1:15" ht="12.95" customHeight="1" x14ac:dyDescent="0.2">
      <c r="A340" s="38" t="s">
        <v>422</v>
      </c>
      <c r="B340" s="23" t="s">
        <v>332</v>
      </c>
      <c r="C340" s="21" t="s">
        <v>24</v>
      </c>
      <c r="D340" s="21" t="s">
        <v>435</v>
      </c>
      <c r="E340" s="26">
        <f t="shared" si="62"/>
        <v>0</v>
      </c>
      <c r="F340" s="26">
        <f t="shared" si="62"/>
        <v>0</v>
      </c>
      <c r="G340" s="26">
        <f t="shared" si="62"/>
        <v>0</v>
      </c>
      <c r="H340" s="26">
        <f t="shared" si="62"/>
        <v>0</v>
      </c>
      <c r="I340" s="26">
        <f t="shared" si="62"/>
        <v>0</v>
      </c>
      <c r="J340" s="26">
        <f t="shared" si="62"/>
        <v>0</v>
      </c>
      <c r="K340" s="26">
        <f t="shared" si="62"/>
        <v>0</v>
      </c>
      <c r="L340" s="26">
        <f t="shared" si="62"/>
        <v>0</v>
      </c>
      <c r="M340" s="37">
        <f t="shared" si="63"/>
        <v>0</v>
      </c>
      <c r="N340" s="26">
        <f t="shared" si="61"/>
        <v>0</v>
      </c>
      <c r="O340" s="26">
        <f t="shared" si="61"/>
        <v>0</v>
      </c>
    </row>
    <row r="341" spans="1:15" ht="12.95" customHeight="1" x14ac:dyDescent="0.2">
      <c r="A341" s="38" t="s">
        <v>422</v>
      </c>
      <c r="B341" s="23" t="s">
        <v>332</v>
      </c>
      <c r="C341" s="21" t="s">
        <v>25</v>
      </c>
      <c r="D341" s="21" t="s">
        <v>437</v>
      </c>
      <c r="E341" s="26">
        <f t="shared" si="62"/>
        <v>0</v>
      </c>
      <c r="F341" s="26">
        <f t="shared" si="62"/>
        <v>0</v>
      </c>
      <c r="G341" s="26">
        <f t="shared" si="62"/>
        <v>0</v>
      </c>
      <c r="H341" s="26">
        <f t="shared" si="62"/>
        <v>0</v>
      </c>
      <c r="I341" s="26">
        <f t="shared" si="62"/>
        <v>0</v>
      </c>
      <c r="J341" s="26">
        <f t="shared" si="62"/>
        <v>0</v>
      </c>
      <c r="K341" s="26">
        <f t="shared" si="62"/>
        <v>0</v>
      </c>
      <c r="L341" s="26">
        <f t="shared" si="62"/>
        <v>0</v>
      </c>
      <c r="M341" s="37">
        <f t="shared" si="63"/>
        <v>0</v>
      </c>
      <c r="N341" s="26">
        <f t="shared" si="61"/>
        <v>0</v>
      </c>
      <c r="O341" s="26">
        <f t="shared" si="61"/>
        <v>0</v>
      </c>
    </row>
    <row r="342" spans="1:15" ht="12.95" customHeight="1" x14ac:dyDescent="0.2">
      <c r="A342" s="38" t="s">
        <v>422</v>
      </c>
      <c r="B342" s="23" t="s">
        <v>332</v>
      </c>
      <c r="C342" s="22" t="s">
        <v>308</v>
      </c>
      <c r="D342" s="21" t="s">
        <v>436</v>
      </c>
      <c r="E342" s="26">
        <f t="shared" si="62"/>
        <v>0</v>
      </c>
      <c r="F342" s="26">
        <f t="shared" si="62"/>
        <v>0</v>
      </c>
      <c r="G342" s="26">
        <f t="shared" si="62"/>
        <v>0</v>
      </c>
      <c r="H342" s="26">
        <f t="shared" si="62"/>
        <v>0</v>
      </c>
      <c r="I342" s="26">
        <f t="shared" si="62"/>
        <v>0</v>
      </c>
      <c r="J342" s="26">
        <f t="shared" si="62"/>
        <v>0</v>
      </c>
      <c r="K342" s="26">
        <f t="shared" si="62"/>
        <v>0</v>
      </c>
      <c r="L342" s="26">
        <f t="shared" si="62"/>
        <v>0</v>
      </c>
      <c r="M342" s="37">
        <f t="shared" si="63"/>
        <v>0</v>
      </c>
      <c r="N342" s="26">
        <f t="shared" si="61"/>
        <v>0</v>
      </c>
      <c r="O342" s="26">
        <f t="shared" si="61"/>
        <v>0</v>
      </c>
    </row>
    <row r="343" spans="1:15" ht="12.95" customHeight="1" x14ac:dyDescent="0.2">
      <c r="A343" s="38" t="s">
        <v>422</v>
      </c>
      <c r="B343" s="23" t="s">
        <v>332</v>
      </c>
      <c r="C343" s="22" t="s">
        <v>309</v>
      </c>
      <c r="D343" s="21" t="s">
        <v>440</v>
      </c>
      <c r="E343" s="26">
        <f t="shared" si="62"/>
        <v>0</v>
      </c>
      <c r="F343" s="26">
        <f t="shared" si="62"/>
        <v>0</v>
      </c>
      <c r="G343" s="26">
        <f t="shared" si="62"/>
        <v>0</v>
      </c>
      <c r="H343" s="26">
        <f t="shared" si="62"/>
        <v>0</v>
      </c>
      <c r="I343" s="26">
        <f t="shared" si="62"/>
        <v>0</v>
      </c>
      <c r="J343" s="26">
        <f t="shared" si="62"/>
        <v>0</v>
      </c>
      <c r="K343" s="26">
        <f t="shared" si="62"/>
        <v>0</v>
      </c>
      <c r="L343" s="26">
        <f t="shared" si="62"/>
        <v>0</v>
      </c>
      <c r="M343" s="37">
        <f t="shared" si="63"/>
        <v>0</v>
      </c>
      <c r="N343" s="26">
        <f t="shared" si="61"/>
        <v>0</v>
      </c>
      <c r="O343" s="26">
        <f t="shared" si="61"/>
        <v>0</v>
      </c>
    </row>
    <row r="344" spans="1:15" ht="12.95" customHeight="1" x14ac:dyDescent="0.2">
      <c r="A344" s="38" t="s">
        <v>422</v>
      </c>
      <c r="B344" s="23" t="s">
        <v>332</v>
      </c>
      <c r="C344" s="21" t="s">
        <v>26</v>
      </c>
      <c r="D344" s="21" t="s">
        <v>27</v>
      </c>
      <c r="E344" s="26">
        <f t="shared" si="62"/>
        <v>0</v>
      </c>
      <c r="F344" s="26">
        <f t="shared" si="62"/>
        <v>0</v>
      </c>
      <c r="G344" s="26">
        <f t="shared" si="62"/>
        <v>0</v>
      </c>
      <c r="H344" s="26">
        <f t="shared" si="62"/>
        <v>0</v>
      </c>
      <c r="I344" s="26">
        <f t="shared" si="62"/>
        <v>0</v>
      </c>
      <c r="J344" s="26">
        <f t="shared" si="62"/>
        <v>0</v>
      </c>
      <c r="K344" s="26">
        <f t="shared" si="62"/>
        <v>0</v>
      </c>
      <c r="L344" s="26">
        <f t="shared" si="62"/>
        <v>0</v>
      </c>
      <c r="M344" s="37">
        <f t="shared" si="63"/>
        <v>0</v>
      </c>
      <c r="N344" s="26">
        <f t="shared" si="61"/>
        <v>0</v>
      </c>
      <c r="O344" s="26">
        <f t="shared" si="61"/>
        <v>0</v>
      </c>
    </row>
    <row r="345" spans="1:15" ht="12.95" customHeight="1" x14ac:dyDescent="0.2">
      <c r="A345" s="38" t="s">
        <v>422</v>
      </c>
      <c r="B345" s="23" t="s">
        <v>332</v>
      </c>
      <c r="C345" s="2" t="s">
        <v>28</v>
      </c>
      <c r="D345" s="2" t="s">
        <v>29</v>
      </c>
      <c r="E345" s="19">
        <f>SUM(E336:E344)</f>
        <v>49246</v>
      </c>
      <c r="F345" s="19">
        <f t="shared" ref="F345:L345" si="64">SUM(F336:F344)</f>
        <v>70748</v>
      </c>
      <c r="G345" s="19">
        <f t="shared" si="64"/>
        <v>67898</v>
      </c>
      <c r="H345" s="19">
        <f t="shared" si="64"/>
        <v>52706</v>
      </c>
      <c r="I345" s="19">
        <f t="shared" si="64"/>
        <v>54408</v>
      </c>
      <c r="J345" s="19">
        <f t="shared" si="64"/>
        <v>46730</v>
      </c>
      <c r="K345" s="19">
        <f t="shared" si="64"/>
        <v>143752</v>
      </c>
      <c r="L345" s="19">
        <f t="shared" si="64"/>
        <v>157512</v>
      </c>
      <c r="M345" s="19">
        <f t="shared" si="63"/>
        <v>643000</v>
      </c>
      <c r="N345" s="19">
        <f>SUM(N336:N344)</f>
        <v>0</v>
      </c>
      <c r="O345" s="19">
        <f>SUM(O336:O344)</f>
        <v>0</v>
      </c>
    </row>
    <row r="346" spans="1:15" ht="12.95" customHeight="1" x14ac:dyDescent="0.2"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</row>
    <row r="347" spans="1:15" ht="12.95" customHeight="1" x14ac:dyDescent="0.2"/>
    <row r="350" spans="1:15" x14ac:dyDescent="0.2">
      <c r="A350" t="s">
        <v>313</v>
      </c>
    </row>
    <row r="351" spans="1:15" x14ac:dyDescent="0.2">
      <c r="B351" t="s">
        <v>476</v>
      </c>
    </row>
    <row r="352" spans="1:15" x14ac:dyDescent="0.2">
      <c r="B352" t="s">
        <v>477</v>
      </c>
    </row>
    <row r="353" spans="2:2" x14ac:dyDescent="0.2">
      <c r="B353" t="s">
        <v>485</v>
      </c>
    </row>
  </sheetData>
  <sheetProtection password="F954" sheet="1" objects="1" scenarios="1"/>
  <mergeCells count="1">
    <mergeCell ref="A1:O1"/>
  </mergeCells>
  <dataValidations count="2">
    <dataValidation type="whole" allowBlank="1" showInputMessage="1" showErrorMessage="1" error="Enter a whole number" sqref="E5:O345">
      <formula1>-999999999999</formula1>
      <formula2>999999999999</formula2>
    </dataValidation>
    <dataValidation type="list" allowBlank="1" showInputMessage="1" showErrorMessage="1" sqref="B5 B16 B27 B38 B49 B60 B71 B82 B93 B104 B115 B126 B137 B148 B159 B170 B181 B192 B203 B214 B225 B236 B247 B258 B269 B280 B291 B302 B313 B324">
      <formula1>$AA$5:$AA$60</formula1>
    </dataValidation>
  </dataValidations>
  <pageMargins left="0.25" right="0.25" top="0.52" bottom="0.33" header="0.5" footer="0.5"/>
  <pageSetup paperSize="9" scale="55" fitToHeight="3" pageOrder="overThenDown" orientation="landscape" horizont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132"/>
  <sheetViews>
    <sheetView topLeftCell="C98" zoomScale="75" workbookViewId="0">
      <selection activeCell="M14" sqref="M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.75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M11 May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428</v>
      </c>
      <c r="B5" s="18" t="s">
        <v>444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444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444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444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444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444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444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444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444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444</v>
      </c>
      <c r="C14" s="5" t="s">
        <v>26</v>
      </c>
      <c r="D14" s="5" t="s">
        <v>27</v>
      </c>
      <c r="E14" s="11">
        <v>333350</v>
      </c>
      <c r="F14" s="11">
        <v>428295</v>
      </c>
      <c r="G14" s="11">
        <v>872545</v>
      </c>
      <c r="H14" s="11">
        <v>775946</v>
      </c>
      <c r="I14" s="11">
        <v>718001</v>
      </c>
      <c r="J14" s="11">
        <v>677398</v>
      </c>
      <c r="K14" s="11">
        <v>2465906</v>
      </c>
      <c r="L14" s="11">
        <v>7004778</v>
      </c>
      <c r="M14" s="10">
        <f t="shared" si="0"/>
        <v>13276219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444</v>
      </c>
      <c r="C15" s="2" t="s">
        <v>28</v>
      </c>
      <c r="D15" s="2" t="s">
        <v>29</v>
      </c>
      <c r="E15" s="10">
        <f t="shared" ref="E15:L15" si="1">SUM(E6:E14)</f>
        <v>333350</v>
      </c>
      <c r="F15" s="10">
        <f t="shared" si="1"/>
        <v>428295</v>
      </c>
      <c r="G15" s="10">
        <f t="shared" si="1"/>
        <v>872545</v>
      </c>
      <c r="H15" s="10">
        <f t="shared" si="1"/>
        <v>775946</v>
      </c>
      <c r="I15" s="10">
        <f t="shared" si="1"/>
        <v>718001</v>
      </c>
      <c r="J15" s="10">
        <f t="shared" si="1"/>
        <v>677398</v>
      </c>
      <c r="K15" s="10">
        <f t="shared" si="1"/>
        <v>2465906</v>
      </c>
      <c r="L15" s="10">
        <f t="shared" si="1"/>
        <v>7004778</v>
      </c>
      <c r="M15" s="10">
        <f t="shared" si="0"/>
        <v>13276219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429</v>
      </c>
      <c r="B16" s="18" t="s">
        <v>445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/>
      <c r="B17" s="18" t="s">
        <v>445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445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445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445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445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445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445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445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445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445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430</v>
      </c>
      <c r="B27" s="18" t="s">
        <v>446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446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446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446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446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446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446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446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446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446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446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431</v>
      </c>
      <c r="B38" s="18" t="s">
        <v>447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447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447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447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447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447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447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447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447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447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s="8" customFormat="1" ht="12.95" customHeight="1" x14ac:dyDescent="0.2">
      <c r="A48"/>
      <c r="B48" s="18" t="s">
        <v>447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  <c r="AA48"/>
      <c r="AB48"/>
      <c r="AC48"/>
      <c r="AD48"/>
    </row>
    <row r="49" spans="1:30" s="8" customFormat="1" ht="12.95" customHeight="1" x14ac:dyDescent="0.2">
      <c r="A49" s="28" t="s">
        <v>448</v>
      </c>
      <c r="B49" s="18" t="s">
        <v>449</v>
      </c>
      <c r="C49" s="6" t="s">
        <v>18</v>
      </c>
      <c r="D49" s="6" t="s">
        <v>19</v>
      </c>
      <c r="E49" s="9"/>
      <c r="F49" s="9"/>
      <c r="G49" s="9"/>
      <c r="H49" s="9"/>
      <c r="I49" s="9"/>
      <c r="J49" s="9"/>
      <c r="K49" s="9"/>
      <c r="L49" s="9"/>
      <c r="M49" s="10"/>
      <c r="N49" s="9"/>
      <c r="O49" s="9"/>
      <c r="AA49"/>
      <c r="AB49"/>
      <c r="AC49"/>
      <c r="AD49"/>
    </row>
    <row r="50" spans="1:30" s="8" customFormat="1" ht="12.95" customHeight="1" x14ac:dyDescent="0.2">
      <c r="A50"/>
      <c r="B50" s="18" t="s">
        <v>449</v>
      </c>
      <c r="C50" s="5" t="s">
        <v>20</v>
      </c>
      <c r="D50" s="5" t="s">
        <v>306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0">
        <f>SUM(E50:L50)</f>
        <v>0</v>
      </c>
      <c r="N50" s="11">
        <v>0</v>
      </c>
      <c r="O50" s="11">
        <v>0</v>
      </c>
      <c r="AA50"/>
      <c r="AB50"/>
      <c r="AC50"/>
      <c r="AD50"/>
    </row>
    <row r="51" spans="1:30" s="8" customFormat="1" ht="12.95" customHeight="1" x14ac:dyDescent="0.2">
      <c r="A51"/>
      <c r="B51" s="18" t="s">
        <v>449</v>
      </c>
      <c r="C51" s="5" t="s">
        <v>21</v>
      </c>
      <c r="D51" s="5" t="s">
        <v>307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0">
        <f t="shared" ref="M51:M59" si="8">SUM(E51:L51)</f>
        <v>0</v>
      </c>
      <c r="N51" s="11">
        <v>0</v>
      </c>
      <c r="O51" s="11">
        <v>0</v>
      </c>
      <c r="AA51"/>
      <c r="AB51"/>
      <c r="AC51"/>
      <c r="AD51"/>
    </row>
    <row r="52" spans="1:30" s="8" customFormat="1" ht="12.95" customHeight="1" x14ac:dyDescent="0.2">
      <c r="A52"/>
      <c r="B52" s="18" t="s">
        <v>449</v>
      </c>
      <c r="C52" s="5" t="s">
        <v>22</v>
      </c>
      <c r="D52" s="5" t="s">
        <v>433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0">
        <f t="shared" si="8"/>
        <v>0</v>
      </c>
      <c r="N52" s="11">
        <v>0</v>
      </c>
      <c r="O52" s="11">
        <v>0</v>
      </c>
      <c r="AA52"/>
      <c r="AB52"/>
      <c r="AC52"/>
      <c r="AD52"/>
    </row>
    <row r="53" spans="1:30" s="8" customFormat="1" ht="12.95" customHeight="1" x14ac:dyDescent="0.2">
      <c r="A53"/>
      <c r="B53" s="18" t="s">
        <v>449</v>
      </c>
      <c r="C53" s="5" t="s">
        <v>23</v>
      </c>
      <c r="D53" s="5" t="s">
        <v>434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0">
        <f t="shared" si="8"/>
        <v>0</v>
      </c>
      <c r="N53" s="11">
        <v>0</v>
      </c>
      <c r="O53" s="11">
        <v>0</v>
      </c>
      <c r="AA53"/>
      <c r="AB53"/>
      <c r="AC53"/>
      <c r="AD53"/>
    </row>
    <row r="54" spans="1:30" s="8" customFormat="1" ht="12.95" customHeight="1" x14ac:dyDescent="0.2">
      <c r="A54"/>
      <c r="B54" s="18" t="s">
        <v>449</v>
      </c>
      <c r="C54" s="5" t="s">
        <v>24</v>
      </c>
      <c r="D54" s="5" t="s">
        <v>435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0">
        <f t="shared" si="8"/>
        <v>0</v>
      </c>
      <c r="N54" s="11">
        <v>0</v>
      </c>
      <c r="O54" s="11">
        <v>0</v>
      </c>
      <c r="AA54"/>
      <c r="AB54"/>
      <c r="AC54"/>
      <c r="AD54"/>
    </row>
    <row r="55" spans="1:30" s="8" customFormat="1" ht="12.95" customHeight="1" x14ac:dyDescent="0.2">
      <c r="A55"/>
      <c r="B55" s="18" t="s">
        <v>449</v>
      </c>
      <c r="C55" s="5" t="s">
        <v>25</v>
      </c>
      <c r="D55" s="14" t="s">
        <v>437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0">
        <f t="shared" si="8"/>
        <v>0</v>
      </c>
      <c r="N55" s="11">
        <v>0</v>
      </c>
      <c r="O55" s="11">
        <v>0</v>
      </c>
      <c r="AA55"/>
      <c r="AB55"/>
      <c r="AC55"/>
      <c r="AD55"/>
    </row>
    <row r="56" spans="1:30" s="8" customFormat="1" ht="12.95" customHeight="1" x14ac:dyDescent="0.2">
      <c r="A56"/>
      <c r="B56" s="18" t="s">
        <v>449</v>
      </c>
      <c r="C56" s="15" t="s">
        <v>308</v>
      </c>
      <c r="D56" s="5" t="s">
        <v>436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0">
        <f t="shared" si="8"/>
        <v>0</v>
      </c>
      <c r="N56" s="11">
        <v>0</v>
      </c>
      <c r="O56" s="11">
        <v>0</v>
      </c>
      <c r="AA56"/>
      <c r="AB56"/>
      <c r="AC56"/>
      <c r="AD56"/>
    </row>
    <row r="57" spans="1:30" s="8" customFormat="1" ht="12.95" customHeight="1" x14ac:dyDescent="0.2">
      <c r="A57"/>
      <c r="B57" s="18" t="s">
        <v>449</v>
      </c>
      <c r="C57" s="15" t="s">
        <v>309</v>
      </c>
      <c r="D57" s="14" t="s">
        <v>440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0">
        <f t="shared" si="8"/>
        <v>0</v>
      </c>
      <c r="N57" s="11">
        <v>0</v>
      </c>
      <c r="O57" s="11">
        <v>0</v>
      </c>
      <c r="AA57"/>
      <c r="AB57"/>
      <c r="AC57"/>
      <c r="AD57"/>
    </row>
    <row r="58" spans="1:30" s="8" customFormat="1" ht="12.95" customHeight="1" x14ac:dyDescent="0.2">
      <c r="A58"/>
      <c r="B58" s="18" t="s">
        <v>449</v>
      </c>
      <c r="C58" s="5" t="s">
        <v>26</v>
      </c>
      <c r="D58" s="5" t="s">
        <v>27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0">
        <f t="shared" si="8"/>
        <v>0</v>
      </c>
      <c r="N58" s="11">
        <v>0</v>
      </c>
      <c r="O58" s="11">
        <v>0</v>
      </c>
      <c r="AA58"/>
      <c r="AB58"/>
      <c r="AC58"/>
      <c r="AD58"/>
    </row>
    <row r="59" spans="1:30" s="8" customFormat="1" ht="12.95" customHeight="1" x14ac:dyDescent="0.2">
      <c r="A59"/>
      <c r="B59" s="18" t="s">
        <v>449</v>
      </c>
      <c r="C59" s="2" t="s">
        <v>28</v>
      </c>
      <c r="D59" s="2" t="s">
        <v>29</v>
      </c>
      <c r="E59" s="10">
        <f t="shared" ref="E59:L59" si="9">SUM(E50:E58)</f>
        <v>0</v>
      </c>
      <c r="F59" s="10">
        <f t="shared" si="9"/>
        <v>0</v>
      </c>
      <c r="G59" s="10">
        <f t="shared" si="9"/>
        <v>0</v>
      </c>
      <c r="H59" s="10">
        <f t="shared" si="9"/>
        <v>0</v>
      </c>
      <c r="I59" s="10">
        <f t="shared" si="9"/>
        <v>0</v>
      </c>
      <c r="J59" s="10">
        <f t="shared" si="9"/>
        <v>0</v>
      </c>
      <c r="K59" s="10">
        <f t="shared" si="9"/>
        <v>0</v>
      </c>
      <c r="L59" s="10">
        <f t="shared" si="9"/>
        <v>0</v>
      </c>
      <c r="M59" s="10">
        <f t="shared" si="8"/>
        <v>0</v>
      </c>
      <c r="N59" s="10">
        <f>SUM(N50:N58)</f>
        <v>0</v>
      </c>
      <c r="O59" s="10">
        <f>SUM(O50:O58)</f>
        <v>0</v>
      </c>
      <c r="AA59"/>
      <c r="AB59"/>
      <c r="AC59"/>
      <c r="AD59"/>
    </row>
    <row r="60" spans="1:30" s="8" customFormat="1" ht="12.95" customHeight="1" x14ac:dyDescent="0.2">
      <c r="A60" s="28" t="s">
        <v>450</v>
      </c>
      <c r="B60" s="18" t="s">
        <v>451</v>
      </c>
      <c r="C60" s="6" t="s">
        <v>18</v>
      </c>
      <c r="D60" s="6" t="s">
        <v>19</v>
      </c>
      <c r="E60" s="9"/>
      <c r="F60" s="9"/>
      <c r="G60" s="9"/>
      <c r="H60" s="9"/>
      <c r="I60" s="9"/>
      <c r="J60" s="9"/>
      <c r="K60" s="9"/>
      <c r="L60" s="9"/>
      <c r="M60" s="10"/>
      <c r="N60" s="9"/>
      <c r="O60" s="9"/>
      <c r="AA60"/>
      <c r="AB60"/>
      <c r="AC60"/>
      <c r="AD60"/>
    </row>
    <row r="61" spans="1:30" s="8" customFormat="1" ht="12.95" customHeight="1" x14ac:dyDescent="0.2">
      <c r="A61"/>
      <c r="B61" s="18" t="s">
        <v>451</v>
      </c>
      <c r="C61" s="5" t="s">
        <v>20</v>
      </c>
      <c r="D61" s="5" t="s">
        <v>306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0">
        <f>SUM(E61:L61)</f>
        <v>0</v>
      </c>
      <c r="N61" s="11">
        <v>0</v>
      </c>
      <c r="O61" s="11">
        <v>0</v>
      </c>
      <c r="AA61"/>
      <c r="AB61"/>
      <c r="AC61"/>
      <c r="AD61"/>
    </row>
    <row r="62" spans="1:30" s="8" customFormat="1" ht="12.95" customHeight="1" x14ac:dyDescent="0.2">
      <c r="A62"/>
      <c r="B62" s="18" t="s">
        <v>451</v>
      </c>
      <c r="C62" s="5" t="s">
        <v>21</v>
      </c>
      <c r="D62" s="5" t="s">
        <v>307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0">
        <f t="shared" ref="M62:M70" si="10">SUM(E62:L62)</f>
        <v>0</v>
      </c>
      <c r="N62" s="11">
        <v>0</v>
      </c>
      <c r="O62" s="11">
        <v>0</v>
      </c>
      <c r="AA62"/>
      <c r="AB62"/>
      <c r="AC62"/>
      <c r="AD62"/>
    </row>
    <row r="63" spans="1:30" s="8" customFormat="1" ht="12.95" customHeight="1" x14ac:dyDescent="0.2">
      <c r="A63"/>
      <c r="B63" s="18" t="s">
        <v>451</v>
      </c>
      <c r="C63" s="5" t="s">
        <v>22</v>
      </c>
      <c r="D63" s="5" t="s">
        <v>433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0">
        <f t="shared" si="10"/>
        <v>0</v>
      </c>
      <c r="N63" s="11">
        <v>0</v>
      </c>
      <c r="O63" s="11">
        <v>0</v>
      </c>
      <c r="AA63"/>
      <c r="AB63"/>
      <c r="AC63"/>
      <c r="AD63"/>
    </row>
    <row r="64" spans="1:30" s="8" customFormat="1" ht="12.95" customHeight="1" x14ac:dyDescent="0.2">
      <c r="A64"/>
      <c r="B64" s="18" t="s">
        <v>451</v>
      </c>
      <c r="C64" s="5" t="s">
        <v>23</v>
      </c>
      <c r="D64" s="5" t="s">
        <v>434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0">
        <f t="shared" si="10"/>
        <v>0</v>
      </c>
      <c r="N64" s="11">
        <v>0</v>
      </c>
      <c r="O64" s="11">
        <v>0</v>
      </c>
      <c r="AA64"/>
      <c r="AB64"/>
      <c r="AC64"/>
      <c r="AD64"/>
    </row>
    <row r="65" spans="1:30" s="8" customFormat="1" ht="12.95" customHeight="1" x14ac:dyDescent="0.2">
      <c r="A65"/>
      <c r="B65" s="18" t="s">
        <v>451</v>
      </c>
      <c r="C65" s="5" t="s">
        <v>24</v>
      </c>
      <c r="D65" s="5" t="s">
        <v>435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0">
        <f t="shared" si="10"/>
        <v>0</v>
      </c>
      <c r="N65" s="11">
        <v>0</v>
      </c>
      <c r="O65" s="11">
        <v>0</v>
      </c>
      <c r="AA65"/>
      <c r="AB65"/>
      <c r="AC65"/>
      <c r="AD65"/>
    </row>
    <row r="66" spans="1:30" s="8" customFormat="1" ht="12.95" customHeight="1" x14ac:dyDescent="0.2">
      <c r="A66"/>
      <c r="B66" s="18" t="s">
        <v>451</v>
      </c>
      <c r="C66" s="5" t="s">
        <v>25</v>
      </c>
      <c r="D66" s="14" t="s">
        <v>437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0">
        <f t="shared" si="10"/>
        <v>0</v>
      </c>
      <c r="N66" s="11">
        <v>0</v>
      </c>
      <c r="O66" s="11">
        <v>0</v>
      </c>
      <c r="AA66"/>
      <c r="AB66"/>
      <c r="AC66"/>
      <c r="AD66"/>
    </row>
    <row r="67" spans="1:30" s="8" customFormat="1" ht="12.95" customHeight="1" x14ac:dyDescent="0.2">
      <c r="A67"/>
      <c r="B67" s="18" t="s">
        <v>451</v>
      </c>
      <c r="C67" s="15" t="s">
        <v>308</v>
      </c>
      <c r="D67" s="5" t="s">
        <v>436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0">
        <f t="shared" si="10"/>
        <v>0</v>
      </c>
      <c r="N67" s="11">
        <v>0</v>
      </c>
      <c r="O67" s="11">
        <v>0</v>
      </c>
      <c r="AA67"/>
      <c r="AB67"/>
      <c r="AC67"/>
      <c r="AD67"/>
    </row>
    <row r="68" spans="1:30" s="8" customFormat="1" ht="12.95" customHeight="1" x14ac:dyDescent="0.2">
      <c r="A68"/>
      <c r="B68" s="18" t="s">
        <v>451</v>
      </c>
      <c r="C68" s="15" t="s">
        <v>309</v>
      </c>
      <c r="D68" s="14" t="s">
        <v>440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0">
        <f t="shared" si="10"/>
        <v>0</v>
      </c>
      <c r="N68" s="11">
        <v>0</v>
      </c>
      <c r="O68" s="11">
        <v>0</v>
      </c>
      <c r="AA68"/>
      <c r="AB68"/>
      <c r="AC68"/>
      <c r="AD68"/>
    </row>
    <row r="69" spans="1:30" s="8" customFormat="1" ht="12.95" customHeight="1" x14ac:dyDescent="0.2">
      <c r="A69"/>
      <c r="B69" s="18" t="s">
        <v>451</v>
      </c>
      <c r="C69" s="5" t="s">
        <v>26</v>
      </c>
      <c r="D69" s="5" t="s">
        <v>27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0">
        <f t="shared" si="10"/>
        <v>0</v>
      </c>
      <c r="N69" s="11">
        <v>0</v>
      </c>
      <c r="O69" s="11">
        <v>0</v>
      </c>
      <c r="AA69"/>
      <c r="AB69"/>
      <c r="AC69"/>
      <c r="AD69"/>
    </row>
    <row r="70" spans="1:30" s="8" customFormat="1" ht="12.95" customHeight="1" x14ac:dyDescent="0.2">
      <c r="A70"/>
      <c r="B70" s="18" t="s">
        <v>451</v>
      </c>
      <c r="C70" s="2" t="s">
        <v>28</v>
      </c>
      <c r="D70" s="2" t="s">
        <v>29</v>
      </c>
      <c r="E70" s="10">
        <f t="shared" ref="E70:L70" si="11">SUM(E61:E69)</f>
        <v>0</v>
      </c>
      <c r="F70" s="10">
        <f t="shared" si="11"/>
        <v>0</v>
      </c>
      <c r="G70" s="10">
        <f t="shared" si="11"/>
        <v>0</v>
      </c>
      <c r="H70" s="10">
        <f t="shared" si="11"/>
        <v>0</v>
      </c>
      <c r="I70" s="10">
        <f t="shared" si="11"/>
        <v>0</v>
      </c>
      <c r="J70" s="10">
        <f t="shared" si="11"/>
        <v>0</v>
      </c>
      <c r="K70" s="10">
        <f t="shared" si="11"/>
        <v>0</v>
      </c>
      <c r="L70" s="10">
        <f t="shared" si="11"/>
        <v>0</v>
      </c>
      <c r="M70" s="10">
        <f t="shared" si="10"/>
        <v>0</v>
      </c>
      <c r="N70" s="10">
        <f>SUM(N61:N69)</f>
        <v>0</v>
      </c>
      <c r="O70" s="10">
        <f>SUM(O61:O69)</f>
        <v>0</v>
      </c>
      <c r="AA70"/>
      <c r="AB70"/>
      <c r="AC70"/>
      <c r="AD70"/>
    </row>
    <row r="71" spans="1:30" s="8" customFormat="1" ht="12.95" customHeight="1" x14ac:dyDescent="0.2">
      <c r="A71" s="28" t="s">
        <v>452</v>
      </c>
      <c r="B71" s="18" t="s">
        <v>453</v>
      </c>
      <c r="C71" s="6" t="s">
        <v>18</v>
      </c>
      <c r="D71" s="6" t="s">
        <v>19</v>
      </c>
      <c r="E71" s="9"/>
      <c r="F71" s="9"/>
      <c r="G71" s="9"/>
      <c r="H71" s="9"/>
      <c r="I71" s="9"/>
      <c r="J71" s="9"/>
      <c r="K71" s="9"/>
      <c r="L71" s="9"/>
      <c r="M71" s="10"/>
      <c r="N71" s="9"/>
      <c r="O71" s="9"/>
      <c r="AA71"/>
      <c r="AB71"/>
      <c r="AC71"/>
      <c r="AD71"/>
    </row>
    <row r="72" spans="1:30" s="8" customFormat="1" ht="12.95" customHeight="1" x14ac:dyDescent="0.2">
      <c r="A72"/>
      <c r="B72" s="18" t="s">
        <v>453</v>
      </c>
      <c r="C72" s="5" t="s">
        <v>20</v>
      </c>
      <c r="D72" s="5" t="s">
        <v>306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0">
        <f>SUM(E72:L72)</f>
        <v>0</v>
      </c>
      <c r="N72" s="11">
        <v>0</v>
      </c>
      <c r="O72" s="11">
        <v>0</v>
      </c>
      <c r="AA72"/>
      <c r="AB72"/>
      <c r="AC72"/>
      <c r="AD72"/>
    </row>
    <row r="73" spans="1:30" s="8" customFormat="1" ht="12.95" customHeight="1" x14ac:dyDescent="0.2">
      <c r="A73"/>
      <c r="B73" s="18" t="s">
        <v>453</v>
      </c>
      <c r="C73" s="5" t="s">
        <v>21</v>
      </c>
      <c r="D73" s="5" t="s">
        <v>307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0">
        <f t="shared" ref="M73:M81" si="12">SUM(E73:L73)</f>
        <v>0</v>
      </c>
      <c r="N73" s="11">
        <v>0</v>
      </c>
      <c r="O73" s="11">
        <v>0</v>
      </c>
      <c r="AA73"/>
      <c r="AB73"/>
      <c r="AC73"/>
      <c r="AD73"/>
    </row>
    <row r="74" spans="1:30" s="8" customFormat="1" ht="12.95" customHeight="1" x14ac:dyDescent="0.2">
      <c r="A74"/>
      <c r="B74" s="18" t="s">
        <v>453</v>
      </c>
      <c r="C74" s="5" t="s">
        <v>22</v>
      </c>
      <c r="D74" s="5" t="s">
        <v>433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0">
        <f t="shared" si="12"/>
        <v>0</v>
      </c>
      <c r="N74" s="11">
        <v>0</v>
      </c>
      <c r="O74" s="11">
        <v>0</v>
      </c>
      <c r="AA74"/>
      <c r="AB74"/>
      <c r="AC74"/>
      <c r="AD74"/>
    </row>
    <row r="75" spans="1:30" s="8" customFormat="1" ht="12.95" customHeight="1" x14ac:dyDescent="0.2">
      <c r="A75"/>
      <c r="B75" s="18" t="s">
        <v>453</v>
      </c>
      <c r="C75" s="5" t="s">
        <v>23</v>
      </c>
      <c r="D75" s="5" t="s">
        <v>434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0">
        <f t="shared" si="12"/>
        <v>0</v>
      </c>
      <c r="N75" s="11">
        <v>0</v>
      </c>
      <c r="O75" s="11">
        <v>0</v>
      </c>
      <c r="AA75"/>
      <c r="AB75"/>
      <c r="AC75"/>
      <c r="AD75"/>
    </row>
    <row r="76" spans="1:30" s="8" customFormat="1" ht="12.95" customHeight="1" x14ac:dyDescent="0.2">
      <c r="A76"/>
      <c r="B76" s="18" t="s">
        <v>453</v>
      </c>
      <c r="C76" s="5" t="s">
        <v>24</v>
      </c>
      <c r="D76" s="5" t="s">
        <v>435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0">
        <f t="shared" si="12"/>
        <v>0</v>
      </c>
      <c r="N76" s="11">
        <v>0</v>
      </c>
      <c r="O76" s="11">
        <v>0</v>
      </c>
      <c r="AA76"/>
      <c r="AB76"/>
      <c r="AC76"/>
      <c r="AD76"/>
    </row>
    <row r="77" spans="1:30" s="8" customFormat="1" ht="12.95" customHeight="1" x14ac:dyDescent="0.2">
      <c r="A77"/>
      <c r="B77" s="18" t="s">
        <v>453</v>
      </c>
      <c r="C77" s="5" t="s">
        <v>25</v>
      </c>
      <c r="D77" s="14" t="s">
        <v>437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0">
        <f t="shared" si="12"/>
        <v>0</v>
      </c>
      <c r="N77" s="11">
        <v>0</v>
      </c>
      <c r="O77" s="11">
        <v>0</v>
      </c>
      <c r="AA77"/>
      <c r="AB77"/>
      <c r="AC77"/>
      <c r="AD77"/>
    </row>
    <row r="78" spans="1:30" s="8" customFormat="1" ht="12.95" customHeight="1" x14ac:dyDescent="0.2">
      <c r="A78"/>
      <c r="B78" s="18" t="s">
        <v>453</v>
      </c>
      <c r="C78" s="15" t="s">
        <v>308</v>
      </c>
      <c r="D78" s="5" t="s">
        <v>436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0">
        <f t="shared" si="12"/>
        <v>0</v>
      </c>
      <c r="N78" s="11">
        <v>0</v>
      </c>
      <c r="O78" s="11">
        <v>0</v>
      </c>
      <c r="AA78"/>
      <c r="AB78"/>
      <c r="AC78"/>
      <c r="AD78"/>
    </row>
    <row r="79" spans="1:30" s="8" customFormat="1" ht="12.95" customHeight="1" x14ac:dyDescent="0.2">
      <c r="A79"/>
      <c r="B79" s="18" t="s">
        <v>453</v>
      </c>
      <c r="C79" s="15" t="s">
        <v>309</v>
      </c>
      <c r="D79" s="14" t="s">
        <v>440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0">
        <f t="shared" si="12"/>
        <v>0</v>
      </c>
      <c r="N79" s="11">
        <v>0</v>
      </c>
      <c r="O79" s="11">
        <v>0</v>
      </c>
      <c r="AA79"/>
      <c r="AB79"/>
      <c r="AC79"/>
      <c r="AD79"/>
    </row>
    <row r="80" spans="1:30" s="8" customFormat="1" ht="12.95" customHeight="1" x14ac:dyDescent="0.2">
      <c r="A80"/>
      <c r="B80" s="18" t="s">
        <v>453</v>
      </c>
      <c r="C80" s="5" t="s">
        <v>26</v>
      </c>
      <c r="D80" s="5" t="s">
        <v>27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0">
        <f t="shared" si="12"/>
        <v>0</v>
      </c>
      <c r="N80" s="11">
        <v>0</v>
      </c>
      <c r="O80" s="11">
        <v>0</v>
      </c>
      <c r="AA80"/>
      <c r="AB80"/>
      <c r="AC80"/>
      <c r="AD80"/>
    </row>
    <row r="81" spans="1:30" s="8" customFormat="1" ht="12.95" customHeight="1" x14ac:dyDescent="0.2">
      <c r="A81"/>
      <c r="B81" s="18" t="s">
        <v>453</v>
      </c>
      <c r="C81" s="2" t="s">
        <v>28</v>
      </c>
      <c r="D81" s="2" t="s">
        <v>29</v>
      </c>
      <c r="E81" s="10">
        <f t="shared" ref="E81:L81" si="13">SUM(E72:E80)</f>
        <v>0</v>
      </c>
      <c r="F81" s="10">
        <f t="shared" si="13"/>
        <v>0</v>
      </c>
      <c r="G81" s="10">
        <f t="shared" si="13"/>
        <v>0</v>
      </c>
      <c r="H81" s="10">
        <f t="shared" si="13"/>
        <v>0</v>
      </c>
      <c r="I81" s="10">
        <f t="shared" si="13"/>
        <v>0</v>
      </c>
      <c r="J81" s="10">
        <f t="shared" si="13"/>
        <v>0</v>
      </c>
      <c r="K81" s="10">
        <f t="shared" si="13"/>
        <v>0</v>
      </c>
      <c r="L81" s="10">
        <f t="shared" si="13"/>
        <v>0</v>
      </c>
      <c r="M81" s="10">
        <f t="shared" si="12"/>
        <v>0</v>
      </c>
      <c r="N81" s="10">
        <f>SUM(N72:N80)</f>
        <v>0</v>
      </c>
      <c r="O81" s="10">
        <f>SUM(O72:O80)</f>
        <v>0</v>
      </c>
      <c r="AA81"/>
      <c r="AB81"/>
      <c r="AC81"/>
      <c r="AD81"/>
    </row>
    <row r="82" spans="1:30" s="8" customFormat="1" ht="12.95" customHeight="1" x14ac:dyDescent="0.2">
      <c r="A82" s="28" t="s">
        <v>455</v>
      </c>
      <c r="B82" s="18" t="s">
        <v>454</v>
      </c>
      <c r="C82" s="6" t="s">
        <v>18</v>
      </c>
      <c r="D82" s="6" t="s">
        <v>19</v>
      </c>
      <c r="E82" s="9"/>
      <c r="F82" s="9"/>
      <c r="G82" s="9"/>
      <c r="H82" s="9"/>
      <c r="I82" s="9"/>
      <c r="J82" s="9"/>
      <c r="K82" s="9"/>
      <c r="L82" s="9"/>
      <c r="M82" s="10"/>
      <c r="N82" s="9"/>
      <c r="O82" s="9"/>
      <c r="AA82"/>
      <c r="AB82"/>
      <c r="AC82"/>
      <c r="AD82"/>
    </row>
    <row r="83" spans="1:30" s="8" customFormat="1" ht="12.95" customHeight="1" x14ac:dyDescent="0.2">
      <c r="A83"/>
      <c r="B83" s="18" t="s">
        <v>454</v>
      </c>
      <c r="C83" s="5" t="s">
        <v>20</v>
      </c>
      <c r="D83" s="5" t="s">
        <v>306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0">
        <f>SUM(E83:L83)</f>
        <v>0</v>
      </c>
      <c r="N83" s="11">
        <v>0</v>
      </c>
      <c r="O83" s="11">
        <v>0</v>
      </c>
      <c r="AA83"/>
      <c r="AB83"/>
      <c r="AC83"/>
      <c r="AD83"/>
    </row>
    <row r="84" spans="1:30" s="8" customFormat="1" ht="12.95" customHeight="1" x14ac:dyDescent="0.2">
      <c r="A84"/>
      <c r="B84" s="18" t="s">
        <v>454</v>
      </c>
      <c r="C84" s="5" t="s">
        <v>21</v>
      </c>
      <c r="D84" s="5" t="s">
        <v>307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0">
        <f t="shared" ref="M84:M92" si="14">SUM(E84:L84)</f>
        <v>0</v>
      </c>
      <c r="N84" s="11">
        <v>0</v>
      </c>
      <c r="O84" s="11">
        <v>0</v>
      </c>
      <c r="AA84"/>
      <c r="AB84"/>
      <c r="AC84"/>
      <c r="AD84"/>
    </row>
    <row r="85" spans="1:30" s="8" customFormat="1" ht="12.95" customHeight="1" x14ac:dyDescent="0.2">
      <c r="A85"/>
      <c r="B85" s="18" t="s">
        <v>454</v>
      </c>
      <c r="C85" s="5" t="s">
        <v>22</v>
      </c>
      <c r="D85" s="5" t="s">
        <v>433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0">
        <f t="shared" si="14"/>
        <v>0</v>
      </c>
      <c r="N85" s="11">
        <v>0</v>
      </c>
      <c r="O85" s="11">
        <v>0</v>
      </c>
      <c r="AA85"/>
      <c r="AB85"/>
      <c r="AC85"/>
      <c r="AD85"/>
    </row>
    <row r="86" spans="1:30" s="8" customFormat="1" ht="12.95" customHeight="1" x14ac:dyDescent="0.2">
      <c r="A86"/>
      <c r="B86" s="18" t="s">
        <v>454</v>
      </c>
      <c r="C86" s="5" t="s">
        <v>23</v>
      </c>
      <c r="D86" s="5" t="s">
        <v>434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0">
        <f t="shared" si="14"/>
        <v>0</v>
      </c>
      <c r="N86" s="11">
        <v>0</v>
      </c>
      <c r="O86" s="11">
        <v>0</v>
      </c>
      <c r="AA86"/>
      <c r="AB86"/>
      <c r="AC86"/>
      <c r="AD86"/>
    </row>
    <row r="87" spans="1:30" s="8" customFormat="1" ht="12.95" customHeight="1" x14ac:dyDescent="0.2">
      <c r="A87"/>
      <c r="B87" s="18" t="s">
        <v>454</v>
      </c>
      <c r="C87" s="5" t="s">
        <v>24</v>
      </c>
      <c r="D87" s="5" t="s">
        <v>435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0">
        <f t="shared" si="14"/>
        <v>0</v>
      </c>
      <c r="N87" s="11">
        <v>0</v>
      </c>
      <c r="O87" s="11">
        <v>0</v>
      </c>
      <c r="AA87"/>
      <c r="AB87"/>
      <c r="AC87"/>
      <c r="AD87"/>
    </row>
    <row r="88" spans="1:30" s="8" customFormat="1" ht="12.95" customHeight="1" x14ac:dyDescent="0.2">
      <c r="A88"/>
      <c r="B88" s="18" t="s">
        <v>454</v>
      </c>
      <c r="C88" s="5" t="s">
        <v>25</v>
      </c>
      <c r="D88" s="14" t="s">
        <v>437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0">
        <f t="shared" si="14"/>
        <v>0</v>
      </c>
      <c r="N88" s="11">
        <v>0</v>
      </c>
      <c r="O88" s="11">
        <v>0</v>
      </c>
      <c r="AA88"/>
      <c r="AB88"/>
      <c r="AC88"/>
      <c r="AD88"/>
    </row>
    <row r="89" spans="1:30" s="8" customFormat="1" ht="12.95" customHeight="1" x14ac:dyDescent="0.2">
      <c r="A89"/>
      <c r="B89" s="18" t="s">
        <v>454</v>
      </c>
      <c r="C89" s="15" t="s">
        <v>308</v>
      </c>
      <c r="D89" s="5" t="s">
        <v>436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0">
        <f t="shared" si="14"/>
        <v>0</v>
      </c>
      <c r="N89" s="11">
        <v>0</v>
      </c>
      <c r="O89" s="11">
        <v>0</v>
      </c>
      <c r="AA89"/>
      <c r="AB89"/>
      <c r="AC89"/>
      <c r="AD89"/>
    </row>
    <row r="90" spans="1:30" s="8" customFormat="1" ht="12.95" customHeight="1" x14ac:dyDescent="0.2">
      <c r="A90"/>
      <c r="B90" s="18" t="s">
        <v>454</v>
      </c>
      <c r="C90" s="15" t="s">
        <v>309</v>
      </c>
      <c r="D90" s="14" t="s">
        <v>440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0">
        <f t="shared" si="14"/>
        <v>0</v>
      </c>
      <c r="N90" s="11">
        <v>0</v>
      </c>
      <c r="O90" s="11">
        <v>0</v>
      </c>
      <c r="AA90"/>
      <c r="AB90"/>
      <c r="AC90"/>
      <c r="AD90"/>
    </row>
    <row r="91" spans="1:30" s="8" customFormat="1" ht="12.95" customHeight="1" x14ac:dyDescent="0.2">
      <c r="A91"/>
      <c r="B91" s="18" t="s">
        <v>454</v>
      </c>
      <c r="C91" s="5" t="s">
        <v>26</v>
      </c>
      <c r="D91" s="5" t="s">
        <v>27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0">
        <f t="shared" si="14"/>
        <v>0</v>
      </c>
      <c r="N91" s="11">
        <v>0</v>
      </c>
      <c r="O91" s="11">
        <v>0</v>
      </c>
      <c r="AA91"/>
      <c r="AB91"/>
      <c r="AC91"/>
      <c r="AD91"/>
    </row>
    <row r="92" spans="1:30" s="8" customFormat="1" ht="12.95" customHeight="1" x14ac:dyDescent="0.2">
      <c r="A92"/>
      <c r="B92" s="18" t="s">
        <v>454</v>
      </c>
      <c r="C92" s="2" t="s">
        <v>28</v>
      </c>
      <c r="D92" s="2" t="s">
        <v>29</v>
      </c>
      <c r="E92" s="10">
        <f t="shared" ref="E92:L92" si="15">SUM(E83:E91)</f>
        <v>0</v>
      </c>
      <c r="F92" s="10">
        <f t="shared" si="15"/>
        <v>0</v>
      </c>
      <c r="G92" s="10">
        <f t="shared" si="15"/>
        <v>0</v>
      </c>
      <c r="H92" s="10">
        <f t="shared" si="15"/>
        <v>0</v>
      </c>
      <c r="I92" s="10">
        <f t="shared" si="15"/>
        <v>0</v>
      </c>
      <c r="J92" s="10">
        <f t="shared" si="15"/>
        <v>0</v>
      </c>
      <c r="K92" s="10">
        <f t="shared" si="15"/>
        <v>0</v>
      </c>
      <c r="L92" s="10">
        <f t="shared" si="15"/>
        <v>0</v>
      </c>
      <c r="M92" s="10">
        <f t="shared" si="14"/>
        <v>0</v>
      </c>
      <c r="N92" s="10">
        <f>SUM(N83:N91)</f>
        <v>0</v>
      </c>
      <c r="O92" s="10">
        <f>SUM(O83:O91)</f>
        <v>0</v>
      </c>
      <c r="AA92"/>
      <c r="AB92"/>
      <c r="AC92"/>
      <c r="AD92"/>
    </row>
    <row r="93" spans="1:30" s="8" customFormat="1" ht="12.95" customHeight="1" x14ac:dyDescent="0.2">
      <c r="A93" s="28" t="s">
        <v>458</v>
      </c>
      <c r="B93" s="18" t="s">
        <v>456</v>
      </c>
      <c r="C93" s="6" t="s">
        <v>18</v>
      </c>
      <c r="D93" s="6" t="s">
        <v>19</v>
      </c>
      <c r="E93" s="9"/>
      <c r="F93" s="9"/>
      <c r="G93" s="9"/>
      <c r="H93" s="9"/>
      <c r="I93" s="9"/>
      <c r="J93" s="9"/>
      <c r="K93" s="9"/>
      <c r="L93" s="9"/>
      <c r="M93" s="10"/>
      <c r="N93" s="9"/>
      <c r="O93" s="9"/>
      <c r="AA93"/>
      <c r="AB93"/>
      <c r="AC93"/>
      <c r="AD93"/>
    </row>
    <row r="94" spans="1:30" s="8" customFormat="1" ht="12.95" customHeight="1" x14ac:dyDescent="0.2">
      <c r="A94"/>
      <c r="B94" s="18" t="s">
        <v>456</v>
      </c>
      <c r="C94" s="5" t="s">
        <v>20</v>
      </c>
      <c r="D94" s="5" t="s">
        <v>306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0">
        <f>SUM(E94:L94)</f>
        <v>0</v>
      </c>
      <c r="N94" s="11">
        <v>0</v>
      </c>
      <c r="O94" s="11">
        <v>0</v>
      </c>
      <c r="AA94"/>
      <c r="AB94"/>
      <c r="AC94"/>
      <c r="AD94"/>
    </row>
    <row r="95" spans="1:30" s="8" customFormat="1" ht="12.95" customHeight="1" x14ac:dyDescent="0.2">
      <c r="A95"/>
      <c r="B95" s="18" t="s">
        <v>456</v>
      </c>
      <c r="C95" s="5" t="s">
        <v>21</v>
      </c>
      <c r="D95" s="5" t="s">
        <v>307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0">
        <f t="shared" ref="M95:M103" si="16">SUM(E95:L95)</f>
        <v>0</v>
      </c>
      <c r="N95" s="11">
        <v>0</v>
      </c>
      <c r="O95" s="11">
        <v>0</v>
      </c>
      <c r="AA95"/>
      <c r="AB95"/>
      <c r="AC95"/>
      <c r="AD95"/>
    </row>
    <row r="96" spans="1:30" s="8" customFormat="1" ht="12.95" customHeight="1" x14ac:dyDescent="0.2">
      <c r="A96"/>
      <c r="B96" s="18" t="s">
        <v>456</v>
      </c>
      <c r="C96" s="5" t="s">
        <v>22</v>
      </c>
      <c r="D96" s="5" t="s">
        <v>433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0">
        <f t="shared" si="16"/>
        <v>0</v>
      </c>
      <c r="N96" s="11">
        <v>0</v>
      </c>
      <c r="O96" s="11">
        <v>0</v>
      </c>
      <c r="AA96"/>
      <c r="AB96"/>
      <c r="AC96"/>
      <c r="AD96"/>
    </row>
    <row r="97" spans="1:30" s="8" customFormat="1" ht="12.95" customHeight="1" x14ac:dyDescent="0.2">
      <c r="A97"/>
      <c r="B97" s="18" t="s">
        <v>456</v>
      </c>
      <c r="C97" s="5" t="s">
        <v>23</v>
      </c>
      <c r="D97" s="5" t="s">
        <v>434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0">
        <f t="shared" si="16"/>
        <v>0</v>
      </c>
      <c r="N97" s="11">
        <v>0</v>
      </c>
      <c r="O97" s="11">
        <v>0</v>
      </c>
      <c r="AA97"/>
      <c r="AB97"/>
      <c r="AC97"/>
      <c r="AD97"/>
    </row>
    <row r="98" spans="1:30" s="8" customFormat="1" ht="12.95" customHeight="1" x14ac:dyDescent="0.2">
      <c r="A98"/>
      <c r="B98" s="18" t="s">
        <v>456</v>
      </c>
      <c r="C98" s="5" t="s">
        <v>24</v>
      </c>
      <c r="D98" s="5" t="s">
        <v>435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0">
        <f t="shared" si="16"/>
        <v>0</v>
      </c>
      <c r="N98" s="11">
        <v>0</v>
      </c>
      <c r="O98" s="11">
        <v>0</v>
      </c>
      <c r="AA98"/>
      <c r="AB98"/>
      <c r="AC98"/>
      <c r="AD98"/>
    </row>
    <row r="99" spans="1:30" s="8" customFormat="1" ht="12.95" customHeight="1" x14ac:dyDescent="0.2">
      <c r="A99"/>
      <c r="B99" s="18" t="s">
        <v>456</v>
      </c>
      <c r="C99" s="5" t="s">
        <v>25</v>
      </c>
      <c r="D99" s="14" t="s">
        <v>437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0">
        <f t="shared" si="16"/>
        <v>0</v>
      </c>
      <c r="N99" s="11">
        <v>0</v>
      </c>
      <c r="O99" s="11">
        <v>0</v>
      </c>
      <c r="AA99"/>
      <c r="AB99"/>
      <c r="AC99"/>
      <c r="AD99"/>
    </row>
    <row r="100" spans="1:30" s="8" customFormat="1" ht="12.95" customHeight="1" x14ac:dyDescent="0.2">
      <c r="A100"/>
      <c r="B100" s="18" t="s">
        <v>456</v>
      </c>
      <c r="C100" s="15" t="s">
        <v>308</v>
      </c>
      <c r="D100" s="5" t="s">
        <v>436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0">
        <f t="shared" si="16"/>
        <v>0</v>
      </c>
      <c r="N100" s="11">
        <v>0</v>
      </c>
      <c r="O100" s="11">
        <v>0</v>
      </c>
      <c r="AA100"/>
      <c r="AB100"/>
      <c r="AC100"/>
      <c r="AD100"/>
    </row>
    <row r="101" spans="1:30" s="8" customFormat="1" ht="12.95" customHeight="1" x14ac:dyDescent="0.2">
      <c r="A101"/>
      <c r="B101" s="18" t="s">
        <v>456</v>
      </c>
      <c r="C101" s="15" t="s">
        <v>309</v>
      </c>
      <c r="D101" s="14" t="s">
        <v>440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0">
        <f t="shared" si="16"/>
        <v>0</v>
      </c>
      <c r="N101" s="11">
        <v>0</v>
      </c>
      <c r="O101" s="11">
        <v>0</v>
      </c>
      <c r="AA101"/>
      <c r="AB101"/>
      <c r="AC101"/>
      <c r="AD101"/>
    </row>
    <row r="102" spans="1:30" s="8" customFormat="1" ht="12.95" customHeight="1" x14ac:dyDescent="0.2">
      <c r="A102"/>
      <c r="B102" s="18" t="s">
        <v>456</v>
      </c>
      <c r="C102" s="5" t="s">
        <v>26</v>
      </c>
      <c r="D102" s="5" t="s">
        <v>27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0">
        <f t="shared" si="16"/>
        <v>0</v>
      </c>
      <c r="N102" s="11">
        <v>0</v>
      </c>
      <c r="O102" s="11">
        <v>0</v>
      </c>
      <c r="AA102"/>
      <c r="AB102"/>
      <c r="AC102"/>
      <c r="AD102"/>
    </row>
    <row r="103" spans="1:30" s="8" customFormat="1" ht="12.95" customHeight="1" x14ac:dyDescent="0.2">
      <c r="A103"/>
      <c r="B103" s="18" t="s">
        <v>456</v>
      </c>
      <c r="C103" s="2" t="s">
        <v>28</v>
      </c>
      <c r="D103" s="2" t="s">
        <v>29</v>
      </c>
      <c r="E103" s="10">
        <f t="shared" ref="E103:L103" si="17">SUM(E94:E102)</f>
        <v>0</v>
      </c>
      <c r="F103" s="10">
        <f t="shared" si="17"/>
        <v>0</v>
      </c>
      <c r="G103" s="10">
        <f t="shared" si="17"/>
        <v>0</v>
      </c>
      <c r="H103" s="10">
        <f t="shared" si="17"/>
        <v>0</v>
      </c>
      <c r="I103" s="10">
        <f t="shared" si="17"/>
        <v>0</v>
      </c>
      <c r="J103" s="10">
        <f t="shared" si="17"/>
        <v>0</v>
      </c>
      <c r="K103" s="10">
        <f t="shared" si="17"/>
        <v>0</v>
      </c>
      <c r="L103" s="10">
        <f t="shared" si="17"/>
        <v>0</v>
      </c>
      <c r="M103" s="10">
        <f t="shared" si="16"/>
        <v>0</v>
      </c>
      <c r="N103" s="10">
        <f>SUM(N94:N102)</f>
        <v>0</v>
      </c>
      <c r="O103" s="10">
        <f>SUM(O94:O102)</f>
        <v>0</v>
      </c>
      <c r="AA103"/>
      <c r="AB103"/>
      <c r="AC103"/>
      <c r="AD103"/>
    </row>
    <row r="104" spans="1:30" s="8" customFormat="1" ht="12.95" customHeight="1" x14ac:dyDescent="0.2">
      <c r="A104" s="28" t="s">
        <v>459</v>
      </c>
      <c r="B104" s="18" t="s">
        <v>457</v>
      </c>
      <c r="C104" s="6" t="s">
        <v>18</v>
      </c>
      <c r="D104" s="6" t="s">
        <v>19</v>
      </c>
      <c r="E104" s="9"/>
      <c r="F104" s="9"/>
      <c r="G104" s="9"/>
      <c r="H104" s="9"/>
      <c r="I104" s="9"/>
      <c r="J104" s="9"/>
      <c r="K104" s="9"/>
      <c r="L104" s="9"/>
      <c r="M104" s="10"/>
      <c r="N104" s="9"/>
      <c r="O104" s="9"/>
      <c r="AA104"/>
      <c r="AB104"/>
      <c r="AC104"/>
      <c r="AD104"/>
    </row>
    <row r="105" spans="1:30" s="8" customFormat="1" ht="12.95" customHeight="1" x14ac:dyDescent="0.2">
      <c r="A105"/>
      <c r="B105" s="18" t="s">
        <v>457</v>
      </c>
      <c r="C105" s="5" t="s">
        <v>20</v>
      </c>
      <c r="D105" s="5" t="s">
        <v>306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0">
        <f>SUM(E105:L105)</f>
        <v>0</v>
      </c>
      <c r="N105" s="11">
        <v>0</v>
      </c>
      <c r="O105" s="11">
        <v>0</v>
      </c>
      <c r="AA105"/>
      <c r="AB105"/>
      <c r="AC105"/>
      <c r="AD105"/>
    </row>
    <row r="106" spans="1:30" s="8" customFormat="1" ht="12.95" customHeight="1" x14ac:dyDescent="0.2">
      <c r="A106"/>
      <c r="B106" s="18" t="s">
        <v>457</v>
      </c>
      <c r="C106" s="5" t="s">
        <v>21</v>
      </c>
      <c r="D106" s="5" t="s">
        <v>307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0">
        <f t="shared" ref="M106:M114" si="18">SUM(E106:L106)</f>
        <v>0</v>
      </c>
      <c r="N106" s="11">
        <v>0</v>
      </c>
      <c r="O106" s="11">
        <v>0</v>
      </c>
      <c r="AA106"/>
      <c r="AB106"/>
      <c r="AC106"/>
      <c r="AD106"/>
    </row>
    <row r="107" spans="1:30" s="8" customFormat="1" ht="12.95" customHeight="1" x14ac:dyDescent="0.2">
      <c r="A107"/>
      <c r="B107" s="18" t="s">
        <v>457</v>
      </c>
      <c r="C107" s="5" t="s">
        <v>22</v>
      </c>
      <c r="D107" s="5" t="s">
        <v>433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0">
        <f t="shared" si="18"/>
        <v>0</v>
      </c>
      <c r="N107" s="11">
        <v>0</v>
      </c>
      <c r="O107" s="11">
        <v>0</v>
      </c>
      <c r="AA107"/>
      <c r="AB107"/>
      <c r="AC107"/>
      <c r="AD107"/>
    </row>
    <row r="108" spans="1:30" s="8" customFormat="1" ht="12.95" customHeight="1" x14ac:dyDescent="0.2">
      <c r="A108"/>
      <c r="B108" s="18" t="s">
        <v>457</v>
      </c>
      <c r="C108" s="5" t="s">
        <v>23</v>
      </c>
      <c r="D108" s="5" t="s">
        <v>434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0">
        <f t="shared" si="18"/>
        <v>0</v>
      </c>
      <c r="N108" s="11">
        <v>0</v>
      </c>
      <c r="O108" s="11">
        <v>0</v>
      </c>
      <c r="AA108"/>
      <c r="AB108"/>
      <c r="AC108"/>
      <c r="AD108"/>
    </row>
    <row r="109" spans="1:30" s="8" customFormat="1" ht="12.95" customHeight="1" x14ac:dyDescent="0.2">
      <c r="A109"/>
      <c r="B109" s="18" t="s">
        <v>457</v>
      </c>
      <c r="C109" s="5" t="s">
        <v>24</v>
      </c>
      <c r="D109" s="5" t="s">
        <v>435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0">
        <f t="shared" si="18"/>
        <v>0</v>
      </c>
      <c r="N109" s="11">
        <v>0</v>
      </c>
      <c r="O109" s="11">
        <v>0</v>
      </c>
      <c r="AA109"/>
      <c r="AB109"/>
      <c r="AC109"/>
      <c r="AD109"/>
    </row>
    <row r="110" spans="1:30" s="8" customFormat="1" ht="12.95" customHeight="1" x14ac:dyDescent="0.2">
      <c r="A110"/>
      <c r="B110" s="18" t="s">
        <v>457</v>
      </c>
      <c r="C110" s="5" t="s">
        <v>25</v>
      </c>
      <c r="D110" s="14" t="s">
        <v>437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>
        <f t="shared" si="18"/>
        <v>0</v>
      </c>
      <c r="N110" s="11">
        <v>0</v>
      </c>
      <c r="O110" s="11">
        <v>0</v>
      </c>
      <c r="AA110"/>
      <c r="AB110"/>
      <c r="AC110"/>
      <c r="AD110"/>
    </row>
    <row r="111" spans="1:30" s="8" customFormat="1" ht="12.95" customHeight="1" x14ac:dyDescent="0.2">
      <c r="A111"/>
      <c r="B111" s="18" t="s">
        <v>457</v>
      </c>
      <c r="C111" s="15" t="s">
        <v>308</v>
      </c>
      <c r="D111" s="5" t="s">
        <v>436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>
        <f t="shared" si="18"/>
        <v>0</v>
      </c>
      <c r="N111" s="11">
        <v>0</v>
      </c>
      <c r="O111" s="11">
        <v>0</v>
      </c>
      <c r="AA111"/>
      <c r="AB111"/>
      <c r="AC111"/>
      <c r="AD111"/>
    </row>
    <row r="112" spans="1:30" s="8" customFormat="1" ht="12.95" customHeight="1" x14ac:dyDescent="0.2">
      <c r="A112"/>
      <c r="B112" s="18" t="s">
        <v>457</v>
      </c>
      <c r="C112" s="15" t="s">
        <v>309</v>
      </c>
      <c r="D112" s="14" t="s">
        <v>440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>
        <f t="shared" si="18"/>
        <v>0</v>
      </c>
      <c r="N112" s="11">
        <v>0</v>
      </c>
      <c r="O112" s="11">
        <v>0</v>
      </c>
      <c r="AA112"/>
      <c r="AB112"/>
      <c r="AC112"/>
      <c r="AD112"/>
    </row>
    <row r="113" spans="1:30" s="8" customFormat="1" ht="12.95" customHeight="1" x14ac:dyDescent="0.2">
      <c r="A113"/>
      <c r="B113" s="18" t="s">
        <v>457</v>
      </c>
      <c r="C113" s="5" t="s">
        <v>26</v>
      </c>
      <c r="D113" s="5" t="s">
        <v>27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0">
        <f t="shared" si="18"/>
        <v>0</v>
      </c>
      <c r="N113" s="11">
        <v>0</v>
      </c>
      <c r="O113" s="11">
        <v>0</v>
      </c>
      <c r="AA113"/>
      <c r="AB113"/>
      <c r="AC113"/>
      <c r="AD113"/>
    </row>
    <row r="114" spans="1:30" s="8" customFormat="1" ht="12.95" customHeight="1" x14ac:dyDescent="0.2">
      <c r="A114"/>
      <c r="B114" s="18" t="s">
        <v>457</v>
      </c>
      <c r="C114" s="2" t="s">
        <v>28</v>
      </c>
      <c r="D114" s="2" t="s">
        <v>29</v>
      </c>
      <c r="E114" s="10">
        <f t="shared" ref="E114:L114" si="19">SUM(E105:E113)</f>
        <v>0</v>
      </c>
      <c r="F114" s="10">
        <f t="shared" si="19"/>
        <v>0</v>
      </c>
      <c r="G114" s="10">
        <f t="shared" si="19"/>
        <v>0</v>
      </c>
      <c r="H114" s="10">
        <f t="shared" si="19"/>
        <v>0</v>
      </c>
      <c r="I114" s="10">
        <f t="shared" si="19"/>
        <v>0</v>
      </c>
      <c r="J114" s="10">
        <f t="shared" si="19"/>
        <v>0</v>
      </c>
      <c r="K114" s="10">
        <f t="shared" si="19"/>
        <v>0</v>
      </c>
      <c r="L114" s="10">
        <f t="shared" si="19"/>
        <v>0</v>
      </c>
      <c r="M114" s="10">
        <f t="shared" si="18"/>
        <v>0</v>
      </c>
      <c r="N114" s="10">
        <f>SUM(N105:N113)</f>
        <v>0</v>
      </c>
      <c r="O114" s="10">
        <f>SUM(O105:O113)</f>
        <v>0</v>
      </c>
      <c r="AA114"/>
      <c r="AB114"/>
      <c r="AC114"/>
      <c r="AD114"/>
    </row>
    <row r="115" spans="1:30" s="8" customFormat="1" ht="12.95" customHeight="1" x14ac:dyDescent="0.2">
      <c r="A115" s="41" t="s">
        <v>432</v>
      </c>
      <c r="B115" s="24" t="s">
        <v>332</v>
      </c>
      <c r="C115" s="6" t="s">
        <v>18</v>
      </c>
      <c r="D115" s="6" t="s">
        <v>19</v>
      </c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AA115"/>
      <c r="AB115"/>
      <c r="AC115"/>
      <c r="AD115"/>
    </row>
    <row r="116" spans="1:30" s="8" customFormat="1" ht="12.95" customHeight="1" x14ac:dyDescent="0.2">
      <c r="A116" s="24"/>
      <c r="B116" s="24" t="s">
        <v>332</v>
      </c>
      <c r="C116" s="21" t="s">
        <v>20</v>
      </c>
      <c r="D116" s="21" t="s">
        <v>306</v>
      </c>
      <c r="E116" s="20">
        <f>+E6+E17+E28+E39+E50+E61+E72+E83+E94+E105</f>
        <v>0</v>
      </c>
      <c r="F116" s="20">
        <f t="shared" ref="F116:L116" si="20">+F6+F17+F28+F39+F50+F61+F72+F83+F94+F105</f>
        <v>0</v>
      </c>
      <c r="G116" s="20">
        <f t="shared" si="20"/>
        <v>0</v>
      </c>
      <c r="H116" s="20">
        <f t="shared" si="20"/>
        <v>0</v>
      </c>
      <c r="I116" s="20">
        <f t="shared" si="20"/>
        <v>0</v>
      </c>
      <c r="J116" s="20">
        <f t="shared" si="20"/>
        <v>0</v>
      </c>
      <c r="K116" s="20">
        <f t="shared" si="20"/>
        <v>0</v>
      </c>
      <c r="L116" s="20">
        <f t="shared" si="20"/>
        <v>0</v>
      </c>
      <c r="M116" s="40">
        <f>SUM(E116:L116)</f>
        <v>0</v>
      </c>
      <c r="N116" s="20">
        <f t="shared" ref="N116:O124" si="21">+N6+N17+N28+N39+N50+N61+N72+N83+N94+N105</f>
        <v>0</v>
      </c>
      <c r="O116" s="20">
        <f t="shared" si="21"/>
        <v>0</v>
      </c>
      <c r="AA116"/>
      <c r="AB116"/>
      <c r="AC116"/>
      <c r="AD116"/>
    </row>
    <row r="117" spans="1:30" s="8" customFormat="1" ht="12.95" customHeight="1" x14ac:dyDescent="0.2">
      <c r="A117" s="24"/>
      <c r="B117" s="24" t="s">
        <v>332</v>
      </c>
      <c r="C117" s="21" t="s">
        <v>21</v>
      </c>
      <c r="D117" s="21" t="s">
        <v>307</v>
      </c>
      <c r="E117" s="20">
        <f t="shared" ref="E117:L124" si="22">+E7+E18+E29+E40+E51+E62+E73+E84+E95+E106</f>
        <v>0</v>
      </c>
      <c r="F117" s="20">
        <f t="shared" si="22"/>
        <v>0</v>
      </c>
      <c r="G117" s="20">
        <f t="shared" si="22"/>
        <v>0</v>
      </c>
      <c r="H117" s="20">
        <f t="shared" si="22"/>
        <v>0</v>
      </c>
      <c r="I117" s="20">
        <f t="shared" si="22"/>
        <v>0</v>
      </c>
      <c r="J117" s="20">
        <f t="shared" si="22"/>
        <v>0</v>
      </c>
      <c r="K117" s="20">
        <f t="shared" si="22"/>
        <v>0</v>
      </c>
      <c r="L117" s="20">
        <f t="shared" si="22"/>
        <v>0</v>
      </c>
      <c r="M117" s="40">
        <f t="shared" ref="M117:M125" si="23">SUM(E117:L117)</f>
        <v>0</v>
      </c>
      <c r="N117" s="20">
        <f t="shared" si="21"/>
        <v>0</v>
      </c>
      <c r="O117" s="20">
        <f t="shared" si="21"/>
        <v>0</v>
      </c>
      <c r="AA117"/>
      <c r="AB117"/>
      <c r="AC117"/>
      <c r="AD117"/>
    </row>
    <row r="118" spans="1:30" s="8" customFormat="1" ht="12.95" customHeight="1" x14ac:dyDescent="0.2">
      <c r="A118" s="24"/>
      <c r="B118" s="24" t="s">
        <v>332</v>
      </c>
      <c r="C118" s="21" t="s">
        <v>22</v>
      </c>
      <c r="D118" s="21" t="s">
        <v>433</v>
      </c>
      <c r="E118" s="20">
        <f t="shared" si="22"/>
        <v>0</v>
      </c>
      <c r="F118" s="20">
        <f t="shared" si="22"/>
        <v>0</v>
      </c>
      <c r="G118" s="20">
        <f t="shared" si="22"/>
        <v>0</v>
      </c>
      <c r="H118" s="20">
        <f t="shared" si="22"/>
        <v>0</v>
      </c>
      <c r="I118" s="20">
        <f t="shared" si="22"/>
        <v>0</v>
      </c>
      <c r="J118" s="20">
        <f t="shared" si="22"/>
        <v>0</v>
      </c>
      <c r="K118" s="20">
        <f t="shared" si="22"/>
        <v>0</v>
      </c>
      <c r="L118" s="20">
        <f t="shared" si="22"/>
        <v>0</v>
      </c>
      <c r="M118" s="40">
        <f t="shared" si="23"/>
        <v>0</v>
      </c>
      <c r="N118" s="20">
        <f t="shared" si="21"/>
        <v>0</v>
      </c>
      <c r="O118" s="20">
        <f t="shared" si="21"/>
        <v>0</v>
      </c>
      <c r="AA118"/>
      <c r="AB118"/>
      <c r="AC118"/>
      <c r="AD118"/>
    </row>
    <row r="119" spans="1:30" s="8" customFormat="1" ht="12.95" customHeight="1" x14ac:dyDescent="0.2">
      <c r="A119" s="24"/>
      <c r="B119" s="24" t="s">
        <v>332</v>
      </c>
      <c r="C119" s="21" t="s">
        <v>23</v>
      </c>
      <c r="D119" s="21" t="s">
        <v>434</v>
      </c>
      <c r="E119" s="20">
        <f t="shared" si="22"/>
        <v>0</v>
      </c>
      <c r="F119" s="20">
        <f t="shared" si="22"/>
        <v>0</v>
      </c>
      <c r="G119" s="20">
        <f t="shared" si="22"/>
        <v>0</v>
      </c>
      <c r="H119" s="20">
        <f t="shared" si="22"/>
        <v>0</v>
      </c>
      <c r="I119" s="20">
        <f t="shared" si="22"/>
        <v>0</v>
      </c>
      <c r="J119" s="20">
        <f t="shared" si="22"/>
        <v>0</v>
      </c>
      <c r="K119" s="20">
        <f t="shared" si="22"/>
        <v>0</v>
      </c>
      <c r="L119" s="20">
        <f t="shared" si="22"/>
        <v>0</v>
      </c>
      <c r="M119" s="40">
        <f t="shared" si="23"/>
        <v>0</v>
      </c>
      <c r="N119" s="20">
        <f t="shared" si="21"/>
        <v>0</v>
      </c>
      <c r="O119" s="20">
        <f t="shared" si="21"/>
        <v>0</v>
      </c>
      <c r="AA119"/>
      <c r="AB119"/>
      <c r="AC119"/>
      <c r="AD119"/>
    </row>
    <row r="120" spans="1:30" s="8" customFormat="1" ht="12.95" customHeight="1" x14ac:dyDescent="0.2">
      <c r="A120" s="24"/>
      <c r="B120" s="24" t="s">
        <v>332</v>
      </c>
      <c r="C120" s="21" t="s">
        <v>24</v>
      </c>
      <c r="D120" s="21" t="s">
        <v>435</v>
      </c>
      <c r="E120" s="20">
        <f t="shared" si="22"/>
        <v>0</v>
      </c>
      <c r="F120" s="20">
        <f t="shared" si="22"/>
        <v>0</v>
      </c>
      <c r="G120" s="20">
        <f t="shared" si="22"/>
        <v>0</v>
      </c>
      <c r="H120" s="20">
        <f t="shared" si="22"/>
        <v>0</v>
      </c>
      <c r="I120" s="20">
        <f t="shared" si="22"/>
        <v>0</v>
      </c>
      <c r="J120" s="20">
        <f t="shared" si="22"/>
        <v>0</v>
      </c>
      <c r="K120" s="20">
        <f t="shared" si="22"/>
        <v>0</v>
      </c>
      <c r="L120" s="20">
        <f t="shared" si="22"/>
        <v>0</v>
      </c>
      <c r="M120" s="40">
        <f t="shared" si="23"/>
        <v>0</v>
      </c>
      <c r="N120" s="20">
        <f t="shared" si="21"/>
        <v>0</v>
      </c>
      <c r="O120" s="20">
        <f t="shared" si="21"/>
        <v>0</v>
      </c>
      <c r="AA120"/>
      <c r="AB120"/>
      <c r="AC120"/>
      <c r="AD120"/>
    </row>
    <row r="121" spans="1:30" s="8" customFormat="1" ht="12.95" customHeight="1" x14ac:dyDescent="0.2">
      <c r="A121" s="24"/>
      <c r="B121" s="24" t="s">
        <v>332</v>
      </c>
      <c r="C121" s="21" t="s">
        <v>25</v>
      </c>
      <c r="D121" s="21" t="s">
        <v>437</v>
      </c>
      <c r="E121" s="20">
        <f t="shared" si="22"/>
        <v>0</v>
      </c>
      <c r="F121" s="20">
        <f t="shared" si="22"/>
        <v>0</v>
      </c>
      <c r="G121" s="20">
        <f t="shared" si="22"/>
        <v>0</v>
      </c>
      <c r="H121" s="20">
        <f t="shared" si="22"/>
        <v>0</v>
      </c>
      <c r="I121" s="20">
        <f t="shared" si="22"/>
        <v>0</v>
      </c>
      <c r="J121" s="20">
        <f t="shared" si="22"/>
        <v>0</v>
      </c>
      <c r="K121" s="20">
        <f t="shared" si="22"/>
        <v>0</v>
      </c>
      <c r="L121" s="20">
        <f t="shared" si="22"/>
        <v>0</v>
      </c>
      <c r="M121" s="40">
        <f t="shared" si="23"/>
        <v>0</v>
      </c>
      <c r="N121" s="20">
        <f t="shared" si="21"/>
        <v>0</v>
      </c>
      <c r="O121" s="20">
        <f t="shared" si="21"/>
        <v>0</v>
      </c>
      <c r="AA121"/>
      <c r="AB121"/>
      <c r="AC121"/>
      <c r="AD121"/>
    </row>
    <row r="122" spans="1:30" s="8" customFormat="1" ht="12.95" customHeight="1" x14ac:dyDescent="0.2">
      <c r="A122" s="24"/>
      <c r="B122" s="24" t="s">
        <v>332</v>
      </c>
      <c r="C122" s="22" t="s">
        <v>308</v>
      </c>
      <c r="D122" s="21" t="s">
        <v>436</v>
      </c>
      <c r="E122" s="20">
        <f t="shared" si="22"/>
        <v>0</v>
      </c>
      <c r="F122" s="20">
        <f t="shared" si="22"/>
        <v>0</v>
      </c>
      <c r="G122" s="20">
        <f t="shared" si="22"/>
        <v>0</v>
      </c>
      <c r="H122" s="20">
        <f t="shared" si="22"/>
        <v>0</v>
      </c>
      <c r="I122" s="20">
        <f t="shared" si="22"/>
        <v>0</v>
      </c>
      <c r="J122" s="20">
        <f t="shared" si="22"/>
        <v>0</v>
      </c>
      <c r="K122" s="20">
        <f t="shared" si="22"/>
        <v>0</v>
      </c>
      <c r="L122" s="20">
        <f t="shared" si="22"/>
        <v>0</v>
      </c>
      <c r="M122" s="40">
        <f t="shared" si="23"/>
        <v>0</v>
      </c>
      <c r="N122" s="20">
        <f t="shared" si="21"/>
        <v>0</v>
      </c>
      <c r="O122" s="20">
        <f t="shared" si="21"/>
        <v>0</v>
      </c>
      <c r="AA122"/>
      <c r="AB122"/>
      <c r="AC122"/>
      <c r="AD122"/>
    </row>
    <row r="123" spans="1:30" s="8" customFormat="1" ht="12.95" customHeight="1" x14ac:dyDescent="0.2">
      <c r="A123" s="24"/>
      <c r="B123" s="24" t="s">
        <v>332</v>
      </c>
      <c r="C123" s="22" t="s">
        <v>309</v>
      </c>
      <c r="D123" s="21" t="s">
        <v>440</v>
      </c>
      <c r="E123" s="20">
        <f t="shared" si="22"/>
        <v>0</v>
      </c>
      <c r="F123" s="20">
        <f t="shared" si="22"/>
        <v>0</v>
      </c>
      <c r="G123" s="20">
        <f t="shared" si="22"/>
        <v>0</v>
      </c>
      <c r="H123" s="20">
        <f t="shared" si="22"/>
        <v>0</v>
      </c>
      <c r="I123" s="20">
        <f t="shared" si="22"/>
        <v>0</v>
      </c>
      <c r="J123" s="20">
        <f t="shared" si="22"/>
        <v>0</v>
      </c>
      <c r="K123" s="20">
        <f t="shared" si="22"/>
        <v>0</v>
      </c>
      <c r="L123" s="20">
        <f t="shared" si="22"/>
        <v>0</v>
      </c>
      <c r="M123" s="40">
        <f t="shared" si="23"/>
        <v>0</v>
      </c>
      <c r="N123" s="20">
        <f t="shared" si="21"/>
        <v>0</v>
      </c>
      <c r="O123" s="20">
        <f t="shared" si="21"/>
        <v>0</v>
      </c>
      <c r="AA123"/>
      <c r="AB123"/>
      <c r="AC123"/>
      <c r="AD123"/>
    </row>
    <row r="124" spans="1:30" s="8" customFormat="1" ht="12.95" customHeight="1" x14ac:dyDescent="0.2">
      <c r="A124" s="24"/>
      <c r="B124" s="24" t="s">
        <v>332</v>
      </c>
      <c r="C124" s="21" t="s">
        <v>26</v>
      </c>
      <c r="D124" s="21" t="s">
        <v>27</v>
      </c>
      <c r="E124" s="20">
        <f t="shared" si="22"/>
        <v>333350</v>
      </c>
      <c r="F124" s="20">
        <f t="shared" si="22"/>
        <v>428295</v>
      </c>
      <c r="G124" s="20">
        <f t="shared" si="22"/>
        <v>872545</v>
      </c>
      <c r="H124" s="20">
        <f t="shared" si="22"/>
        <v>775946</v>
      </c>
      <c r="I124" s="20">
        <f t="shared" si="22"/>
        <v>718001</v>
      </c>
      <c r="J124" s="20">
        <f t="shared" si="22"/>
        <v>677398</v>
      </c>
      <c r="K124" s="20">
        <f t="shared" si="22"/>
        <v>2465906</v>
      </c>
      <c r="L124" s="20">
        <f t="shared" si="22"/>
        <v>7004778</v>
      </c>
      <c r="M124" s="40">
        <f t="shared" si="23"/>
        <v>13276219</v>
      </c>
      <c r="N124" s="20">
        <f t="shared" si="21"/>
        <v>0</v>
      </c>
      <c r="O124" s="20">
        <f t="shared" si="21"/>
        <v>0</v>
      </c>
      <c r="AA124"/>
      <c r="AB124"/>
      <c r="AC124"/>
      <c r="AD124"/>
    </row>
    <row r="125" spans="1:30" s="8" customFormat="1" ht="12.95" customHeight="1" x14ac:dyDescent="0.2">
      <c r="A125" s="24"/>
      <c r="B125" s="24" t="s">
        <v>332</v>
      </c>
      <c r="C125" s="2" t="s">
        <v>28</v>
      </c>
      <c r="D125" s="2" t="s">
        <v>29</v>
      </c>
      <c r="E125" s="40">
        <f t="shared" ref="E125:L125" si="24">SUM(E116:E124)</f>
        <v>333350</v>
      </c>
      <c r="F125" s="40">
        <f t="shared" si="24"/>
        <v>428295</v>
      </c>
      <c r="G125" s="40">
        <f t="shared" si="24"/>
        <v>872545</v>
      </c>
      <c r="H125" s="40">
        <f t="shared" si="24"/>
        <v>775946</v>
      </c>
      <c r="I125" s="40">
        <f t="shared" si="24"/>
        <v>718001</v>
      </c>
      <c r="J125" s="40">
        <f t="shared" si="24"/>
        <v>677398</v>
      </c>
      <c r="K125" s="40">
        <f t="shared" si="24"/>
        <v>2465906</v>
      </c>
      <c r="L125" s="40">
        <f t="shared" si="24"/>
        <v>7004778</v>
      </c>
      <c r="M125" s="40">
        <f t="shared" si="23"/>
        <v>13276219</v>
      </c>
      <c r="N125" s="40">
        <f>SUM(N116:N124)</f>
        <v>0</v>
      </c>
      <c r="O125" s="40">
        <f>SUM(O116:O124)</f>
        <v>0</v>
      </c>
      <c r="AA125"/>
      <c r="AB125"/>
      <c r="AC125"/>
      <c r="AD125"/>
    </row>
    <row r="126" spans="1:30" s="8" customFormat="1" ht="12.95" customHeight="1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AA126"/>
      <c r="AB126"/>
      <c r="AC126"/>
      <c r="AD126"/>
    </row>
    <row r="127" spans="1:30" s="8" customFormat="1" ht="12.95" customHeigh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AA127"/>
      <c r="AB127"/>
      <c r="AC127"/>
      <c r="AD127"/>
    </row>
    <row r="130" spans="1:2" x14ac:dyDescent="0.2">
      <c r="A130" t="s">
        <v>313</v>
      </c>
    </row>
    <row r="131" spans="1:2" x14ac:dyDescent="0.2">
      <c r="B131" t="s">
        <v>486</v>
      </c>
    </row>
    <row r="132" spans="1:2" x14ac:dyDescent="0.2">
      <c r="B132" t="s">
        <v>478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125">
      <formula1>-999999999999</formula1>
      <formula2>999999999999</formula2>
    </dataValidation>
  </dataValidations>
  <pageMargins left="0.25" right="0.25" top="0.51" bottom="0.54" header="0.5" footer="0.5"/>
  <pageSetup scale="55" pageOrder="overThenDown" orientation="landscape" horizont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67"/>
  <sheetViews>
    <sheetView topLeftCell="C1" zoomScale="75" workbookViewId="0">
      <selection activeCell="L14" sqref="L14"/>
    </sheetView>
  </sheetViews>
  <sheetFormatPr defaultRowHeight="12.75" x14ac:dyDescent="0.2"/>
  <cols>
    <col min="1" max="1" width="6.7109375" customWidth="1"/>
    <col min="2" max="2" width="43.28515625" customWidth="1"/>
    <col min="3" max="3" width="6.7109375" customWidth="1"/>
    <col min="4" max="4" width="61.85546875" customWidth="1"/>
    <col min="5" max="15" width="12.7109375" customWidth="1"/>
    <col min="16" max="25" width="9.140625" style="8"/>
    <col min="26" max="26" width="9.140625" style="8" customWidth="1"/>
  </cols>
  <sheetData>
    <row r="1" spans="1:30" s="8" customFormat="1" ht="21" customHeight="1" x14ac:dyDescent="0.25">
      <c r="A1" s="52" t="s">
        <v>336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AA1"/>
      <c r="AB1"/>
      <c r="AC1"/>
      <c r="AD1"/>
    </row>
    <row r="2" spans="1:30" s="8" customFormat="1" ht="27" customHeight="1" x14ac:dyDescent="0.25">
      <c r="A2" s="18" t="s">
        <v>4</v>
      </c>
      <c r="B2" s="18" t="s">
        <v>5</v>
      </c>
      <c r="C2" s="18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AA2"/>
      <c r="AB2"/>
      <c r="AC2"/>
      <c r="AD2"/>
    </row>
    <row r="3" spans="1:30" s="8" customFormat="1" ht="21" customHeight="1" x14ac:dyDescent="0.25">
      <c r="A3" s="45">
        <f>+AD!A7</f>
        <v>2016</v>
      </c>
      <c r="B3" s="45" t="str">
        <f>+AD!B7</f>
        <v>M11 May</v>
      </c>
      <c r="C3" s="45" t="str">
        <f>+AD!C7</f>
        <v>FS163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AA3"/>
      <c r="AB3"/>
      <c r="AC3"/>
      <c r="AD3"/>
    </row>
    <row r="4" spans="1:30" s="8" customFormat="1" ht="51" x14ac:dyDescent="0.2">
      <c r="A4" s="1" t="s">
        <v>321</v>
      </c>
      <c r="B4" s="1" t="s">
        <v>333</v>
      </c>
      <c r="C4" s="1" t="s">
        <v>7</v>
      </c>
      <c r="D4" s="1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4" t="s">
        <v>17</v>
      </c>
      <c r="N4" s="3" t="s">
        <v>311</v>
      </c>
      <c r="O4" s="3" t="s">
        <v>312</v>
      </c>
      <c r="AA4"/>
      <c r="AB4"/>
      <c r="AC4"/>
      <c r="AD4"/>
    </row>
    <row r="5" spans="1:30" s="8" customFormat="1" ht="12.95" customHeight="1" x14ac:dyDescent="0.2">
      <c r="A5" s="28" t="s">
        <v>423</v>
      </c>
      <c r="B5" s="18" t="s">
        <v>480</v>
      </c>
      <c r="C5" s="6" t="s">
        <v>18</v>
      </c>
      <c r="D5" s="6" t="s">
        <v>19</v>
      </c>
      <c r="E5" s="9"/>
      <c r="F5" s="9"/>
      <c r="G5" s="9"/>
      <c r="H5" s="9"/>
      <c r="I5" s="9"/>
      <c r="J5" s="9"/>
      <c r="K5" s="9"/>
      <c r="L5" s="9"/>
      <c r="M5" s="10"/>
      <c r="N5" s="9"/>
      <c r="O5" s="9"/>
      <c r="AA5"/>
      <c r="AB5"/>
      <c r="AC5"/>
      <c r="AD5"/>
    </row>
    <row r="6" spans="1:30" s="8" customFormat="1" ht="12.95" customHeight="1" x14ac:dyDescent="0.2">
      <c r="A6"/>
      <c r="B6" s="18" t="s">
        <v>480</v>
      </c>
      <c r="C6" s="5" t="s">
        <v>20</v>
      </c>
      <c r="D6" s="5" t="s">
        <v>306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0">
        <f>SUM(E6:L6)</f>
        <v>0</v>
      </c>
      <c r="N6" s="11">
        <v>0</v>
      </c>
      <c r="O6" s="11">
        <v>0</v>
      </c>
      <c r="AA6"/>
      <c r="AB6"/>
      <c r="AC6"/>
      <c r="AD6"/>
    </row>
    <row r="7" spans="1:30" s="8" customFormat="1" ht="12.95" customHeight="1" x14ac:dyDescent="0.2">
      <c r="A7"/>
      <c r="B7" s="18" t="s">
        <v>480</v>
      </c>
      <c r="C7" s="5" t="s">
        <v>21</v>
      </c>
      <c r="D7" s="5" t="s">
        <v>307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0">
        <f t="shared" ref="M7:M15" si="0">SUM(E7:L7)</f>
        <v>0</v>
      </c>
      <c r="N7" s="11">
        <v>0</v>
      </c>
      <c r="O7" s="11">
        <v>0</v>
      </c>
      <c r="AA7"/>
      <c r="AB7"/>
      <c r="AC7"/>
      <c r="AD7"/>
    </row>
    <row r="8" spans="1:30" s="8" customFormat="1" ht="12.95" customHeight="1" x14ac:dyDescent="0.2">
      <c r="A8"/>
      <c r="B8" s="18" t="s">
        <v>480</v>
      </c>
      <c r="C8" s="5" t="s">
        <v>22</v>
      </c>
      <c r="D8" s="5" t="s">
        <v>433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0">
        <f t="shared" si="0"/>
        <v>0</v>
      </c>
      <c r="N8" s="11">
        <v>0</v>
      </c>
      <c r="O8" s="11">
        <v>0</v>
      </c>
      <c r="AA8"/>
      <c r="AB8"/>
      <c r="AC8"/>
      <c r="AD8"/>
    </row>
    <row r="9" spans="1:30" s="8" customFormat="1" ht="12.95" customHeight="1" x14ac:dyDescent="0.2">
      <c r="A9"/>
      <c r="B9" s="18" t="s">
        <v>480</v>
      </c>
      <c r="C9" s="5" t="s">
        <v>23</v>
      </c>
      <c r="D9" s="5" t="s">
        <v>434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0">
        <f t="shared" si="0"/>
        <v>0</v>
      </c>
      <c r="N9" s="11">
        <v>0</v>
      </c>
      <c r="O9" s="11">
        <v>0</v>
      </c>
      <c r="AA9"/>
      <c r="AB9"/>
      <c r="AC9"/>
      <c r="AD9"/>
    </row>
    <row r="10" spans="1:30" s="8" customFormat="1" ht="12.95" customHeight="1" x14ac:dyDescent="0.2">
      <c r="A10"/>
      <c r="B10" s="18" t="s">
        <v>480</v>
      </c>
      <c r="C10" s="5" t="s">
        <v>24</v>
      </c>
      <c r="D10" s="5" t="s">
        <v>435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0">
        <f t="shared" si="0"/>
        <v>0</v>
      </c>
      <c r="N10" s="11">
        <v>0</v>
      </c>
      <c r="O10" s="11">
        <v>0</v>
      </c>
      <c r="AA10"/>
      <c r="AB10"/>
      <c r="AC10"/>
      <c r="AD10"/>
    </row>
    <row r="11" spans="1:30" s="8" customFormat="1" ht="12.95" customHeight="1" x14ac:dyDescent="0.2">
      <c r="A11"/>
      <c r="B11" s="18" t="s">
        <v>480</v>
      </c>
      <c r="C11" s="5" t="s">
        <v>25</v>
      </c>
      <c r="D11" s="14" t="s">
        <v>437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0">
        <f t="shared" si="0"/>
        <v>0</v>
      </c>
      <c r="N11" s="11">
        <v>0</v>
      </c>
      <c r="O11" s="11">
        <v>0</v>
      </c>
      <c r="AA11"/>
      <c r="AB11"/>
      <c r="AC11"/>
      <c r="AD11"/>
    </row>
    <row r="12" spans="1:30" s="8" customFormat="1" ht="12.95" customHeight="1" x14ac:dyDescent="0.2">
      <c r="A12"/>
      <c r="B12" s="18" t="s">
        <v>480</v>
      </c>
      <c r="C12" s="15" t="s">
        <v>308</v>
      </c>
      <c r="D12" s="5" t="s">
        <v>436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0">
        <f t="shared" si="0"/>
        <v>0</v>
      </c>
      <c r="N12" s="11">
        <v>0</v>
      </c>
      <c r="O12" s="11">
        <v>0</v>
      </c>
      <c r="AA12"/>
      <c r="AB12"/>
      <c r="AC12"/>
      <c r="AD12"/>
    </row>
    <row r="13" spans="1:30" s="8" customFormat="1" ht="12.95" customHeight="1" x14ac:dyDescent="0.2">
      <c r="A13"/>
      <c r="B13" s="18" t="s">
        <v>480</v>
      </c>
      <c r="C13" s="15" t="s">
        <v>309</v>
      </c>
      <c r="D13" s="14" t="s">
        <v>440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0">
        <f t="shared" si="0"/>
        <v>0</v>
      </c>
      <c r="N13" s="11">
        <v>0</v>
      </c>
      <c r="O13" s="11">
        <v>0</v>
      </c>
      <c r="AA13"/>
      <c r="AB13"/>
      <c r="AC13"/>
      <c r="AD13"/>
    </row>
    <row r="14" spans="1:30" s="8" customFormat="1" ht="12.95" customHeight="1" x14ac:dyDescent="0.2">
      <c r="A14"/>
      <c r="B14" s="18" t="s">
        <v>480</v>
      </c>
      <c r="C14" s="5" t="s">
        <v>26</v>
      </c>
      <c r="D14" s="5" t="s">
        <v>27</v>
      </c>
      <c r="E14" s="11">
        <v>2955549</v>
      </c>
      <c r="F14" s="11">
        <v>3600069</v>
      </c>
      <c r="G14" s="11">
        <v>3973635</v>
      </c>
      <c r="H14" s="11">
        <v>2781591</v>
      </c>
      <c r="I14" s="11">
        <v>2521874</v>
      </c>
      <c r="J14" s="11">
        <v>2259840</v>
      </c>
      <c r="K14" s="11">
        <v>12987819</v>
      </c>
      <c r="L14" s="11">
        <v>70085104</v>
      </c>
      <c r="M14" s="10">
        <f t="shared" si="0"/>
        <v>101165481</v>
      </c>
      <c r="N14" s="11">
        <v>0</v>
      </c>
      <c r="O14" s="11">
        <v>0</v>
      </c>
      <c r="AA14"/>
      <c r="AB14"/>
      <c r="AC14"/>
      <c r="AD14"/>
    </row>
    <row r="15" spans="1:30" s="8" customFormat="1" ht="12.95" customHeight="1" x14ac:dyDescent="0.2">
      <c r="A15"/>
      <c r="B15" s="18" t="s">
        <v>480</v>
      </c>
      <c r="C15" s="2" t="s">
        <v>28</v>
      </c>
      <c r="D15" s="2" t="s">
        <v>29</v>
      </c>
      <c r="E15" s="10">
        <f t="shared" ref="E15:L15" si="1">SUM(E6:E14)</f>
        <v>2955549</v>
      </c>
      <c r="F15" s="10">
        <f t="shared" si="1"/>
        <v>3600069</v>
      </c>
      <c r="G15" s="10">
        <f t="shared" si="1"/>
        <v>3973635</v>
      </c>
      <c r="H15" s="10">
        <f t="shared" si="1"/>
        <v>2781591</v>
      </c>
      <c r="I15" s="10">
        <f t="shared" si="1"/>
        <v>2521874</v>
      </c>
      <c r="J15" s="10">
        <f t="shared" si="1"/>
        <v>2259840</v>
      </c>
      <c r="K15" s="10">
        <f t="shared" si="1"/>
        <v>12987819</v>
      </c>
      <c r="L15" s="10">
        <f t="shared" si="1"/>
        <v>70085104</v>
      </c>
      <c r="M15" s="10">
        <f t="shared" si="0"/>
        <v>101165481</v>
      </c>
      <c r="N15" s="10">
        <f>SUM(N6:N14)</f>
        <v>0</v>
      </c>
      <c r="O15" s="10">
        <f>SUM(O6:O14)</f>
        <v>0</v>
      </c>
      <c r="AA15"/>
      <c r="AB15"/>
      <c r="AC15"/>
      <c r="AD15"/>
    </row>
    <row r="16" spans="1:30" s="8" customFormat="1" ht="12.95" customHeight="1" x14ac:dyDescent="0.2">
      <c r="A16" s="28" t="s">
        <v>424</v>
      </c>
      <c r="B16" s="18" t="s">
        <v>481</v>
      </c>
      <c r="C16" s="6" t="s">
        <v>18</v>
      </c>
      <c r="D16" s="6" t="s">
        <v>19</v>
      </c>
      <c r="E16" s="9"/>
      <c r="F16" s="9"/>
      <c r="G16" s="9"/>
      <c r="H16" s="9"/>
      <c r="I16" s="9"/>
      <c r="J16" s="9"/>
      <c r="K16" s="9"/>
      <c r="L16" s="9"/>
      <c r="M16" s="10"/>
      <c r="N16" s="9"/>
      <c r="O16" s="9"/>
      <c r="AA16"/>
      <c r="AB16"/>
      <c r="AC16"/>
      <c r="AD16"/>
    </row>
    <row r="17" spans="1:30" s="8" customFormat="1" ht="12.95" customHeight="1" x14ac:dyDescent="0.2">
      <c r="A17" s="28"/>
      <c r="B17" s="18" t="s">
        <v>481</v>
      </c>
      <c r="C17" s="5" t="s">
        <v>20</v>
      </c>
      <c r="D17" s="5" t="s">
        <v>306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0">
        <f>SUM(E17:L17)</f>
        <v>0</v>
      </c>
      <c r="N17" s="11">
        <v>0</v>
      </c>
      <c r="O17" s="11">
        <v>0</v>
      </c>
      <c r="AA17"/>
      <c r="AB17"/>
      <c r="AC17"/>
      <c r="AD17"/>
    </row>
    <row r="18" spans="1:30" s="8" customFormat="1" ht="12.95" customHeight="1" x14ac:dyDescent="0.2">
      <c r="A18"/>
      <c r="B18" s="18" t="s">
        <v>481</v>
      </c>
      <c r="C18" s="5" t="s">
        <v>21</v>
      </c>
      <c r="D18" s="5" t="s">
        <v>307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0">
        <f t="shared" ref="M18:M26" si="2">SUM(E18:L18)</f>
        <v>0</v>
      </c>
      <c r="N18" s="11">
        <v>0</v>
      </c>
      <c r="O18" s="11">
        <v>0</v>
      </c>
      <c r="AA18"/>
      <c r="AB18"/>
      <c r="AC18"/>
      <c r="AD18"/>
    </row>
    <row r="19" spans="1:30" s="8" customFormat="1" ht="12.95" customHeight="1" x14ac:dyDescent="0.2">
      <c r="A19"/>
      <c r="B19" s="18" t="s">
        <v>481</v>
      </c>
      <c r="C19" s="5" t="s">
        <v>22</v>
      </c>
      <c r="D19" s="5" t="s">
        <v>433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0">
        <f t="shared" si="2"/>
        <v>0</v>
      </c>
      <c r="N19" s="11">
        <v>0</v>
      </c>
      <c r="O19" s="11">
        <v>0</v>
      </c>
      <c r="AA19"/>
      <c r="AB19"/>
      <c r="AC19"/>
      <c r="AD19"/>
    </row>
    <row r="20" spans="1:30" s="8" customFormat="1" ht="12.95" customHeight="1" x14ac:dyDescent="0.2">
      <c r="A20"/>
      <c r="B20" s="18" t="s">
        <v>481</v>
      </c>
      <c r="C20" s="5" t="s">
        <v>23</v>
      </c>
      <c r="D20" s="5" t="s">
        <v>434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0">
        <f t="shared" si="2"/>
        <v>0</v>
      </c>
      <c r="N20" s="11">
        <v>0</v>
      </c>
      <c r="O20" s="11">
        <v>0</v>
      </c>
      <c r="AA20"/>
      <c r="AB20"/>
      <c r="AC20"/>
      <c r="AD20"/>
    </row>
    <row r="21" spans="1:30" s="8" customFormat="1" ht="12.95" customHeight="1" x14ac:dyDescent="0.2">
      <c r="A21"/>
      <c r="B21" s="18" t="s">
        <v>481</v>
      </c>
      <c r="C21" s="5" t="s">
        <v>24</v>
      </c>
      <c r="D21" s="5" t="s">
        <v>435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0">
        <f t="shared" si="2"/>
        <v>0</v>
      </c>
      <c r="N21" s="11">
        <v>0</v>
      </c>
      <c r="O21" s="11">
        <v>0</v>
      </c>
      <c r="AA21"/>
      <c r="AB21"/>
      <c r="AC21"/>
      <c r="AD21"/>
    </row>
    <row r="22" spans="1:30" s="8" customFormat="1" ht="12.95" customHeight="1" x14ac:dyDescent="0.2">
      <c r="A22"/>
      <c r="B22" s="18" t="s">
        <v>481</v>
      </c>
      <c r="C22" s="5" t="s">
        <v>25</v>
      </c>
      <c r="D22" s="14" t="s">
        <v>437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0">
        <f t="shared" si="2"/>
        <v>0</v>
      </c>
      <c r="N22" s="11">
        <v>0</v>
      </c>
      <c r="O22" s="11">
        <v>0</v>
      </c>
      <c r="AA22"/>
      <c r="AB22"/>
      <c r="AC22"/>
      <c r="AD22"/>
    </row>
    <row r="23" spans="1:30" s="8" customFormat="1" ht="12.95" customHeight="1" x14ac:dyDescent="0.2">
      <c r="A23"/>
      <c r="B23" s="18" t="s">
        <v>481</v>
      </c>
      <c r="C23" s="15" t="s">
        <v>308</v>
      </c>
      <c r="D23" s="5" t="s">
        <v>436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0">
        <f t="shared" si="2"/>
        <v>0</v>
      </c>
      <c r="N23" s="11">
        <v>0</v>
      </c>
      <c r="O23" s="11">
        <v>0</v>
      </c>
      <c r="AA23"/>
      <c r="AB23"/>
      <c r="AC23"/>
      <c r="AD23"/>
    </row>
    <row r="24" spans="1:30" s="8" customFormat="1" ht="12.95" customHeight="1" x14ac:dyDescent="0.2">
      <c r="A24"/>
      <c r="B24" s="18" t="s">
        <v>481</v>
      </c>
      <c r="C24" s="15" t="s">
        <v>309</v>
      </c>
      <c r="D24" s="14" t="s">
        <v>440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0">
        <f t="shared" si="2"/>
        <v>0</v>
      </c>
      <c r="N24" s="11">
        <v>0</v>
      </c>
      <c r="O24" s="11">
        <v>0</v>
      </c>
      <c r="AA24"/>
      <c r="AB24"/>
      <c r="AC24"/>
      <c r="AD24"/>
    </row>
    <row r="25" spans="1:30" s="8" customFormat="1" ht="12.95" customHeight="1" x14ac:dyDescent="0.2">
      <c r="A25"/>
      <c r="B25" s="18" t="s">
        <v>481</v>
      </c>
      <c r="C25" s="5" t="s">
        <v>26</v>
      </c>
      <c r="D25" s="5" t="s">
        <v>27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0">
        <f t="shared" si="2"/>
        <v>0</v>
      </c>
      <c r="N25" s="11">
        <v>0</v>
      </c>
      <c r="O25" s="11">
        <v>0</v>
      </c>
      <c r="AA25"/>
      <c r="AB25"/>
      <c r="AC25"/>
      <c r="AD25"/>
    </row>
    <row r="26" spans="1:30" s="8" customFormat="1" ht="12.95" customHeight="1" x14ac:dyDescent="0.2">
      <c r="A26"/>
      <c r="B26" s="18" t="s">
        <v>481</v>
      </c>
      <c r="C26" s="2" t="s">
        <v>28</v>
      </c>
      <c r="D26" s="2" t="s">
        <v>29</v>
      </c>
      <c r="E26" s="10">
        <f t="shared" ref="E26:L26" si="3">SUM(E17:E25)</f>
        <v>0</v>
      </c>
      <c r="F26" s="10">
        <f t="shared" si="3"/>
        <v>0</v>
      </c>
      <c r="G26" s="10">
        <f t="shared" si="3"/>
        <v>0</v>
      </c>
      <c r="H26" s="10">
        <f t="shared" si="3"/>
        <v>0</v>
      </c>
      <c r="I26" s="10">
        <f t="shared" si="3"/>
        <v>0</v>
      </c>
      <c r="J26" s="10">
        <f t="shared" si="3"/>
        <v>0</v>
      </c>
      <c r="K26" s="10">
        <f t="shared" si="3"/>
        <v>0</v>
      </c>
      <c r="L26" s="10">
        <f t="shared" si="3"/>
        <v>0</v>
      </c>
      <c r="M26" s="10">
        <f t="shared" si="2"/>
        <v>0</v>
      </c>
      <c r="N26" s="10">
        <f>SUM(N17:N25)</f>
        <v>0</v>
      </c>
      <c r="O26" s="10">
        <f>SUM(O17:O25)</f>
        <v>0</v>
      </c>
      <c r="AA26"/>
      <c r="AB26"/>
      <c r="AC26"/>
      <c r="AD26"/>
    </row>
    <row r="27" spans="1:30" s="8" customFormat="1" ht="12.95" customHeight="1" x14ac:dyDescent="0.2">
      <c r="A27" s="28" t="s">
        <v>425</v>
      </c>
      <c r="B27" s="18" t="s">
        <v>482</v>
      </c>
      <c r="C27" s="6" t="s">
        <v>18</v>
      </c>
      <c r="D27" s="6" t="s">
        <v>19</v>
      </c>
      <c r="E27" s="9"/>
      <c r="F27" s="9"/>
      <c r="G27" s="9"/>
      <c r="H27" s="9"/>
      <c r="I27" s="9"/>
      <c r="J27" s="9"/>
      <c r="K27" s="9"/>
      <c r="L27" s="9"/>
      <c r="M27" s="10"/>
      <c r="N27" s="9"/>
      <c r="O27" s="9"/>
      <c r="AA27"/>
      <c r="AB27"/>
      <c r="AC27"/>
      <c r="AD27"/>
    </row>
    <row r="28" spans="1:30" s="8" customFormat="1" ht="12.95" customHeight="1" x14ac:dyDescent="0.2">
      <c r="A28"/>
      <c r="B28" s="18" t="s">
        <v>482</v>
      </c>
      <c r="C28" s="5" t="s">
        <v>20</v>
      </c>
      <c r="D28" s="5" t="s">
        <v>306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0">
        <f>SUM(E28:L28)</f>
        <v>0</v>
      </c>
      <c r="N28" s="11">
        <v>0</v>
      </c>
      <c r="O28" s="11">
        <v>0</v>
      </c>
      <c r="AA28"/>
      <c r="AB28"/>
      <c r="AC28"/>
      <c r="AD28"/>
    </row>
    <row r="29" spans="1:30" s="8" customFormat="1" ht="12.95" customHeight="1" x14ac:dyDescent="0.2">
      <c r="A29"/>
      <c r="B29" s="18" t="s">
        <v>482</v>
      </c>
      <c r="C29" s="5" t="s">
        <v>21</v>
      </c>
      <c r="D29" s="5" t="s">
        <v>307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0">
        <f t="shared" ref="M29:M37" si="4">SUM(E29:L29)</f>
        <v>0</v>
      </c>
      <c r="N29" s="11">
        <v>0</v>
      </c>
      <c r="O29" s="11">
        <v>0</v>
      </c>
      <c r="AA29"/>
      <c r="AB29"/>
      <c r="AC29"/>
      <c r="AD29"/>
    </row>
    <row r="30" spans="1:30" s="8" customFormat="1" ht="12.95" customHeight="1" x14ac:dyDescent="0.2">
      <c r="A30"/>
      <c r="B30" s="18" t="s">
        <v>482</v>
      </c>
      <c r="C30" s="5" t="s">
        <v>22</v>
      </c>
      <c r="D30" s="5" t="s">
        <v>433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0">
        <f t="shared" si="4"/>
        <v>0</v>
      </c>
      <c r="N30" s="11">
        <v>0</v>
      </c>
      <c r="O30" s="11">
        <v>0</v>
      </c>
      <c r="AA30"/>
      <c r="AB30"/>
      <c r="AC30"/>
      <c r="AD30"/>
    </row>
    <row r="31" spans="1:30" s="8" customFormat="1" ht="12.95" customHeight="1" x14ac:dyDescent="0.2">
      <c r="A31"/>
      <c r="B31" s="18" t="s">
        <v>482</v>
      </c>
      <c r="C31" s="5" t="s">
        <v>23</v>
      </c>
      <c r="D31" s="5" t="s">
        <v>434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0">
        <f t="shared" si="4"/>
        <v>0</v>
      </c>
      <c r="N31" s="11">
        <v>0</v>
      </c>
      <c r="O31" s="11">
        <v>0</v>
      </c>
      <c r="AA31"/>
      <c r="AB31"/>
      <c r="AC31"/>
      <c r="AD31"/>
    </row>
    <row r="32" spans="1:30" s="8" customFormat="1" ht="12.95" customHeight="1" x14ac:dyDescent="0.2">
      <c r="A32"/>
      <c r="B32" s="18" t="s">
        <v>482</v>
      </c>
      <c r="C32" s="5" t="s">
        <v>24</v>
      </c>
      <c r="D32" s="5" t="s">
        <v>435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0">
        <f t="shared" si="4"/>
        <v>0</v>
      </c>
      <c r="N32" s="11">
        <v>0</v>
      </c>
      <c r="O32" s="11">
        <v>0</v>
      </c>
      <c r="AA32"/>
      <c r="AB32"/>
      <c r="AC32"/>
      <c r="AD32"/>
    </row>
    <row r="33" spans="1:30" s="8" customFormat="1" ht="12.95" customHeight="1" x14ac:dyDescent="0.2">
      <c r="A33"/>
      <c r="B33" s="18" t="s">
        <v>482</v>
      </c>
      <c r="C33" s="5" t="s">
        <v>25</v>
      </c>
      <c r="D33" s="14" t="s">
        <v>437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0">
        <f t="shared" si="4"/>
        <v>0</v>
      </c>
      <c r="N33" s="11">
        <v>0</v>
      </c>
      <c r="O33" s="11">
        <v>0</v>
      </c>
      <c r="AA33"/>
      <c r="AB33"/>
      <c r="AC33"/>
      <c r="AD33"/>
    </row>
    <row r="34" spans="1:30" s="8" customFormat="1" ht="12.95" customHeight="1" x14ac:dyDescent="0.2">
      <c r="A34"/>
      <c r="B34" s="18" t="s">
        <v>482</v>
      </c>
      <c r="C34" s="15" t="s">
        <v>308</v>
      </c>
      <c r="D34" s="5" t="s">
        <v>436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0">
        <f t="shared" si="4"/>
        <v>0</v>
      </c>
      <c r="N34" s="11">
        <v>0</v>
      </c>
      <c r="O34" s="11">
        <v>0</v>
      </c>
      <c r="AA34"/>
      <c r="AB34"/>
      <c r="AC34"/>
      <c r="AD34"/>
    </row>
    <row r="35" spans="1:30" s="8" customFormat="1" ht="12.95" customHeight="1" x14ac:dyDescent="0.2">
      <c r="A35"/>
      <c r="B35" s="18" t="s">
        <v>482</v>
      </c>
      <c r="C35" s="15" t="s">
        <v>309</v>
      </c>
      <c r="D35" s="14" t="s">
        <v>440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0">
        <f t="shared" si="4"/>
        <v>0</v>
      </c>
      <c r="N35" s="11">
        <v>0</v>
      </c>
      <c r="O35" s="11">
        <v>0</v>
      </c>
      <c r="AA35"/>
      <c r="AB35"/>
      <c r="AC35"/>
      <c r="AD35"/>
    </row>
    <row r="36" spans="1:30" s="8" customFormat="1" ht="12.95" customHeight="1" x14ac:dyDescent="0.2">
      <c r="A36"/>
      <c r="B36" s="18" t="s">
        <v>482</v>
      </c>
      <c r="C36" s="5" t="s">
        <v>26</v>
      </c>
      <c r="D36" s="5" t="s">
        <v>27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0">
        <f t="shared" si="4"/>
        <v>0</v>
      </c>
      <c r="N36" s="11">
        <v>0</v>
      </c>
      <c r="O36" s="11">
        <v>0</v>
      </c>
      <c r="AA36"/>
      <c r="AB36"/>
      <c r="AC36"/>
      <c r="AD36"/>
    </row>
    <row r="37" spans="1:30" s="8" customFormat="1" ht="12.95" customHeight="1" x14ac:dyDescent="0.2">
      <c r="A37"/>
      <c r="B37" s="18" t="s">
        <v>482</v>
      </c>
      <c r="C37" s="2" t="s">
        <v>28</v>
      </c>
      <c r="D37" s="2" t="s">
        <v>29</v>
      </c>
      <c r="E37" s="10">
        <f t="shared" ref="E37:L37" si="5">SUM(E28:E36)</f>
        <v>0</v>
      </c>
      <c r="F37" s="10">
        <f t="shared" si="5"/>
        <v>0</v>
      </c>
      <c r="G37" s="10">
        <f t="shared" si="5"/>
        <v>0</v>
      </c>
      <c r="H37" s="10">
        <f t="shared" si="5"/>
        <v>0</v>
      </c>
      <c r="I37" s="10">
        <f t="shared" si="5"/>
        <v>0</v>
      </c>
      <c r="J37" s="10">
        <f t="shared" si="5"/>
        <v>0</v>
      </c>
      <c r="K37" s="10">
        <f t="shared" si="5"/>
        <v>0</v>
      </c>
      <c r="L37" s="10">
        <f t="shared" si="5"/>
        <v>0</v>
      </c>
      <c r="M37" s="10">
        <f t="shared" si="4"/>
        <v>0</v>
      </c>
      <c r="N37" s="10">
        <f>SUM(N28:N36)</f>
        <v>0</v>
      </c>
      <c r="O37" s="10">
        <f>SUM(O28:O36)</f>
        <v>0</v>
      </c>
      <c r="AA37"/>
      <c r="AB37"/>
      <c r="AC37"/>
      <c r="AD37"/>
    </row>
    <row r="38" spans="1:30" s="8" customFormat="1" ht="12.95" customHeight="1" x14ac:dyDescent="0.2">
      <c r="A38" s="28" t="s">
        <v>426</v>
      </c>
      <c r="B38" s="18" t="s">
        <v>483</v>
      </c>
      <c r="C38" s="6" t="s">
        <v>18</v>
      </c>
      <c r="D38" s="6" t="s">
        <v>19</v>
      </c>
      <c r="E38" s="9"/>
      <c r="F38" s="9"/>
      <c r="G38" s="9"/>
      <c r="H38" s="9"/>
      <c r="I38" s="9"/>
      <c r="J38" s="9"/>
      <c r="K38" s="9"/>
      <c r="L38" s="9"/>
      <c r="M38" s="10"/>
      <c r="N38" s="9"/>
      <c r="O38" s="9"/>
      <c r="AA38"/>
      <c r="AB38"/>
      <c r="AC38"/>
      <c r="AD38"/>
    </row>
    <row r="39" spans="1:30" s="8" customFormat="1" ht="12.95" customHeight="1" x14ac:dyDescent="0.2">
      <c r="A39"/>
      <c r="B39" s="18" t="s">
        <v>483</v>
      </c>
      <c r="C39" s="5" t="s">
        <v>20</v>
      </c>
      <c r="D39" s="5" t="s">
        <v>306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0">
        <f>SUM(E39:L39)</f>
        <v>0</v>
      </c>
      <c r="N39" s="11">
        <v>0</v>
      </c>
      <c r="O39" s="11">
        <v>0</v>
      </c>
      <c r="AA39"/>
      <c r="AB39"/>
      <c r="AC39"/>
      <c r="AD39"/>
    </row>
    <row r="40" spans="1:30" s="8" customFormat="1" ht="12.95" customHeight="1" x14ac:dyDescent="0.2">
      <c r="A40"/>
      <c r="B40" s="18" t="s">
        <v>483</v>
      </c>
      <c r="C40" s="5" t="s">
        <v>21</v>
      </c>
      <c r="D40" s="5" t="s">
        <v>307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0">
        <f t="shared" ref="M40:M48" si="6">SUM(E40:L40)</f>
        <v>0</v>
      </c>
      <c r="N40" s="11">
        <v>0</v>
      </c>
      <c r="O40" s="11">
        <v>0</v>
      </c>
      <c r="AA40"/>
      <c r="AB40"/>
      <c r="AC40"/>
      <c r="AD40"/>
    </row>
    <row r="41" spans="1:30" s="8" customFormat="1" ht="12.95" customHeight="1" x14ac:dyDescent="0.2">
      <c r="A41"/>
      <c r="B41" s="18" t="s">
        <v>483</v>
      </c>
      <c r="C41" s="5" t="s">
        <v>22</v>
      </c>
      <c r="D41" s="5" t="s">
        <v>433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0">
        <f t="shared" si="6"/>
        <v>0</v>
      </c>
      <c r="N41" s="11">
        <v>0</v>
      </c>
      <c r="O41" s="11">
        <v>0</v>
      </c>
      <c r="AA41"/>
      <c r="AB41"/>
      <c r="AC41"/>
      <c r="AD41"/>
    </row>
    <row r="42" spans="1:30" s="8" customFormat="1" ht="12.95" customHeight="1" x14ac:dyDescent="0.2">
      <c r="A42"/>
      <c r="B42" s="18" t="s">
        <v>483</v>
      </c>
      <c r="C42" s="5" t="s">
        <v>23</v>
      </c>
      <c r="D42" s="5" t="s">
        <v>434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0">
        <f t="shared" si="6"/>
        <v>0</v>
      </c>
      <c r="N42" s="11">
        <v>0</v>
      </c>
      <c r="O42" s="11">
        <v>0</v>
      </c>
      <c r="AA42"/>
      <c r="AB42"/>
      <c r="AC42"/>
      <c r="AD42"/>
    </row>
    <row r="43" spans="1:30" s="8" customFormat="1" ht="12.95" customHeight="1" x14ac:dyDescent="0.2">
      <c r="A43"/>
      <c r="B43" s="18" t="s">
        <v>483</v>
      </c>
      <c r="C43" s="5" t="s">
        <v>24</v>
      </c>
      <c r="D43" s="5" t="s">
        <v>435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0">
        <f t="shared" si="6"/>
        <v>0</v>
      </c>
      <c r="N43" s="11">
        <v>0</v>
      </c>
      <c r="O43" s="11">
        <v>0</v>
      </c>
      <c r="AA43"/>
      <c r="AB43"/>
      <c r="AC43"/>
      <c r="AD43"/>
    </row>
    <row r="44" spans="1:30" s="8" customFormat="1" ht="12.95" customHeight="1" x14ac:dyDescent="0.2">
      <c r="A44"/>
      <c r="B44" s="18" t="s">
        <v>483</v>
      </c>
      <c r="C44" s="5" t="s">
        <v>25</v>
      </c>
      <c r="D44" s="14" t="s">
        <v>437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0">
        <f t="shared" si="6"/>
        <v>0</v>
      </c>
      <c r="N44" s="11">
        <v>0</v>
      </c>
      <c r="O44" s="11">
        <v>0</v>
      </c>
      <c r="AA44"/>
      <c r="AB44"/>
      <c r="AC44"/>
      <c r="AD44"/>
    </row>
    <row r="45" spans="1:30" s="8" customFormat="1" ht="12.95" customHeight="1" x14ac:dyDescent="0.2">
      <c r="A45"/>
      <c r="B45" s="18" t="s">
        <v>483</v>
      </c>
      <c r="C45" s="15" t="s">
        <v>308</v>
      </c>
      <c r="D45" s="5" t="s">
        <v>436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0">
        <f t="shared" si="6"/>
        <v>0</v>
      </c>
      <c r="N45" s="11">
        <v>0</v>
      </c>
      <c r="O45" s="11">
        <v>0</v>
      </c>
      <c r="AA45"/>
      <c r="AB45"/>
      <c r="AC45"/>
      <c r="AD45"/>
    </row>
    <row r="46" spans="1:30" s="8" customFormat="1" ht="12.95" customHeight="1" x14ac:dyDescent="0.2">
      <c r="A46"/>
      <c r="B46" s="18" t="s">
        <v>483</v>
      </c>
      <c r="C46" s="15" t="s">
        <v>309</v>
      </c>
      <c r="D46" s="14" t="s">
        <v>440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0">
        <f t="shared" si="6"/>
        <v>0</v>
      </c>
      <c r="N46" s="11">
        <v>0</v>
      </c>
      <c r="O46" s="11">
        <v>0</v>
      </c>
      <c r="AA46"/>
      <c r="AB46"/>
      <c r="AC46"/>
      <c r="AD46"/>
    </row>
    <row r="47" spans="1:30" s="8" customFormat="1" ht="12.95" customHeight="1" x14ac:dyDescent="0.2">
      <c r="A47"/>
      <c r="B47" s="18" t="s">
        <v>483</v>
      </c>
      <c r="C47" s="5" t="s">
        <v>26</v>
      </c>
      <c r="D47" s="5" t="s">
        <v>27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0">
        <f t="shared" si="6"/>
        <v>0</v>
      </c>
      <c r="N47" s="11">
        <v>0</v>
      </c>
      <c r="O47" s="11">
        <v>0</v>
      </c>
      <c r="AA47"/>
      <c r="AB47"/>
      <c r="AC47"/>
      <c r="AD47"/>
    </row>
    <row r="48" spans="1:30" ht="12.95" customHeight="1" x14ac:dyDescent="0.2">
      <c r="B48" s="18" t="s">
        <v>483</v>
      </c>
      <c r="C48" s="2" t="s">
        <v>28</v>
      </c>
      <c r="D48" s="2" t="s">
        <v>29</v>
      </c>
      <c r="E48" s="10">
        <f t="shared" ref="E48:L48" si="7">SUM(E39:E47)</f>
        <v>0</v>
      </c>
      <c r="F48" s="10">
        <f t="shared" si="7"/>
        <v>0</v>
      </c>
      <c r="G48" s="10">
        <f t="shared" si="7"/>
        <v>0</v>
      </c>
      <c r="H48" s="10">
        <f t="shared" si="7"/>
        <v>0</v>
      </c>
      <c r="I48" s="10">
        <f t="shared" si="7"/>
        <v>0</v>
      </c>
      <c r="J48" s="10">
        <f t="shared" si="7"/>
        <v>0</v>
      </c>
      <c r="K48" s="10">
        <f t="shared" si="7"/>
        <v>0</v>
      </c>
      <c r="L48" s="10">
        <f t="shared" si="7"/>
        <v>0</v>
      </c>
      <c r="M48" s="10">
        <f t="shared" si="6"/>
        <v>0</v>
      </c>
      <c r="N48" s="10">
        <f>SUM(N39:N47)</f>
        <v>0</v>
      </c>
      <c r="O48" s="10">
        <f>SUM(O39:O47)</f>
        <v>0</v>
      </c>
    </row>
    <row r="49" spans="1:30" s="8" customFormat="1" ht="12.95" customHeight="1" x14ac:dyDescent="0.2">
      <c r="A49" s="38" t="s">
        <v>427</v>
      </c>
      <c r="B49" s="23" t="s">
        <v>332</v>
      </c>
      <c r="C49" s="6" t="s">
        <v>18</v>
      </c>
      <c r="D49" s="6" t="s">
        <v>19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AA49"/>
      <c r="AB49"/>
      <c r="AC49"/>
      <c r="AD49"/>
    </row>
    <row r="50" spans="1:30" s="8" customFormat="1" ht="12.95" customHeight="1" x14ac:dyDescent="0.2">
      <c r="A50" s="23"/>
      <c r="B50" s="23" t="s">
        <v>332</v>
      </c>
      <c r="C50" s="21" t="s">
        <v>20</v>
      </c>
      <c r="D50" s="21" t="s">
        <v>306</v>
      </c>
      <c r="E50" s="20">
        <f t="shared" ref="E50:L58" si="8">+E6+E17+E28+E39</f>
        <v>0</v>
      </c>
      <c r="F50" s="20">
        <f t="shared" si="8"/>
        <v>0</v>
      </c>
      <c r="G50" s="20">
        <f t="shared" si="8"/>
        <v>0</v>
      </c>
      <c r="H50" s="20">
        <f t="shared" si="8"/>
        <v>0</v>
      </c>
      <c r="I50" s="20">
        <f t="shared" si="8"/>
        <v>0</v>
      </c>
      <c r="J50" s="20">
        <f t="shared" si="8"/>
        <v>0</v>
      </c>
      <c r="K50" s="20">
        <f t="shared" si="8"/>
        <v>0</v>
      </c>
      <c r="L50" s="20">
        <f t="shared" si="8"/>
        <v>0</v>
      </c>
      <c r="M50" s="40">
        <f>SUM(E50:L50)</f>
        <v>0</v>
      </c>
      <c r="N50" s="20">
        <f t="shared" ref="N50:O58" si="9">+N6+N17+N28+N39</f>
        <v>0</v>
      </c>
      <c r="O50" s="20">
        <f t="shared" si="9"/>
        <v>0</v>
      </c>
      <c r="AA50"/>
      <c r="AB50"/>
      <c r="AC50"/>
      <c r="AD50"/>
    </row>
    <row r="51" spans="1:30" s="8" customFormat="1" ht="12.95" customHeight="1" x14ac:dyDescent="0.2">
      <c r="A51" s="23"/>
      <c r="B51" s="23" t="s">
        <v>332</v>
      </c>
      <c r="C51" s="21" t="s">
        <v>21</v>
      </c>
      <c r="D51" s="21" t="s">
        <v>307</v>
      </c>
      <c r="E51" s="20">
        <f t="shared" si="8"/>
        <v>0</v>
      </c>
      <c r="F51" s="20">
        <f t="shared" si="8"/>
        <v>0</v>
      </c>
      <c r="G51" s="20">
        <f t="shared" si="8"/>
        <v>0</v>
      </c>
      <c r="H51" s="20">
        <f t="shared" si="8"/>
        <v>0</v>
      </c>
      <c r="I51" s="20">
        <f t="shared" si="8"/>
        <v>0</v>
      </c>
      <c r="J51" s="20">
        <f t="shared" si="8"/>
        <v>0</v>
      </c>
      <c r="K51" s="20">
        <f t="shared" si="8"/>
        <v>0</v>
      </c>
      <c r="L51" s="20">
        <f t="shared" si="8"/>
        <v>0</v>
      </c>
      <c r="M51" s="40">
        <f t="shared" ref="M51:M59" si="10">SUM(E51:L51)</f>
        <v>0</v>
      </c>
      <c r="N51" s="20">
        <f t="shared" si="9"/>
        <v>0</v>
      </c>
      <c r="O51" s="20">
        <f t="shared" si="9"/>
        <v>0</v>
      </c>
      <c r="AA51"/>
      <c r="AB51"/>
      <c r="AC51"/>
      <c r="AD51"/>
    </row>
    <row r="52" spans="1:30" s="8" customFormat="1" ht="12.95" customHeight="1" x14ac:dyDescent="0.2">
      <c r="A52" s="23"/>
      <c r="B52" s="23" t="s">
        <v>332</v>
      </c>
      <c r="C52" s="21" t="s">
        <v>22</v>
      </c>
      <c r="D52" s="21" t="s">
        <v>433</v>
      </c>
      <c r="E52" s="20">
        <f t="shared" si="8"/>
        <v>0</v>
      </c>
      <c r="F52" s="20">
        <f t="shared" si="8"/>
        <v>0</v>
      </c>
      <c r="G52" s="20">
        <f t="shared" si="8"/>
        <v>0</v>
      </c>
      <c r="H52" s="20">
        <f t="shared" si="8"/>
        <v>0</v>
      </c>
      <c r="I52" s="20">
        <f t="shared" si="8"/>
        <v>0</v>
      </c>
      <c r="J52" s="20">
        <f t="shared" si="8"/>
        <v>0</v>
      </c>
      <c r="K52" s="20">
        <f t="shared" si="8"/>
        <v>0</v>
      </c>
      <c r="L52" s="20">
        <f t="shared" si="8"/>
        <v>0</v>
      </c>
      <c r="M52" s="40">
        <f t="shared" si="10"/>
        <v>0</v>
      </c>
      <c r="N52" s="20">
        <f t="shared" si="9"/>
        <v>0</v>
      </c>
      <c r="O52" s="20">
        <f t="shared" si="9"/>
        <v>0</v>
      </c>
      <c r="AA52"/>
      <c r="AB52"/>
      <c r="AC52"/>
      <c r="AD52"/>
    </row>
    <row r="53" spans="1:30" s="8" customFormat="1" ht="12.95" customHeight="1" x14ac:dyDescent="0.2">
      <c r="A53" s="23"/>
      <c r="B53" s="23" t="s">
        <v>332</v>
      </c>
      <c r="C53" s="21" t="s">
        <v>23</v>
      </c>
      <c r="D53" s="21" t="s">
        <v>434</v>
      </c>
      <c r="E53" s="20">
        <f t="shared" si="8"/>
        <v>0</v>
      </c>
      <c r="F53" s="20">
        <f t="shared" si="8"/>
        <v>0</v>
      </c>
      <c r="G53" s="20">
        <f t="shared" si="8"/>
        <v>0</v>
      </c>
      <c r="H53" s="20">
        <f t="shared" si="8"/>
        <v>0</v>
      </c>
      <c r="I53" s="20">
        <f t="shared" si="8"/>
        <v>0</v>
      </c>
      <c r="J53" s="20">
        <f t="shared" si="8"/>
        <v>0</v>
      </c>
      <c r="K53" s="20">
        <f t="shared" si="8"/>
        <v>0</v>
      </c>
      <c r="L53" s="20">
        <f t="shared" si="8"/>
        <v>0</v>
      </c>
      <c r="M53" s="40">
        <f t="shared" si="10"/>
        <v>0</v>
      </c>
      <c r="N53" s="20">
        <f t="shared" si="9"/>
        <v>0</v>
      </c>
      <c r="O53" s="20">
        <f t="shared" si="9"/>
        <v>0</v>
      </c>
      <c r="AA53"/>
      <c r="AB53"/>
      <c r="AC53"/>
      <c r="AD53"/>
    </row>
    <row r="54" spans="1:30" s="8" customFormat="1" ht="12.95" customHeight="1" x14ac:dyDescent="0.2">
      <c r="A54" s="23"/>
      <c r="B54" s="23" t="s">
        <v>332</v>
      </c>
      <c r="C54" s="21" t="s">
        <v>24</v>
      </c>
      <c r="D54" s="21" t="s">
        <v>435</v>
      </c>
      <c r="E54" s="20">
        <f t="shared" si="8"/>
        <v>0</v>
      </c>
      <c r="F54" s="20">
        <f t="shared" si="8"/>
        <v>0</v>
      </c>
      <c r="G54" s="20">
        <f t="shared" si="8"/>
        <v>0</v>
      </c>
      <c r="H54" s="20">
        <f t="shared" si="8"/>
        <v>0</v>
      </c>
      <c r="I54" s="20">
        <f t="shared" si="8"/>
        <v>0</v>
      </c>
      <c r="J54" s="20">
        <f t="shared" si="8"/>
        <v>0</v>
      </c>
      <c r="K54" s="20">
        <f t="shared" si="8"/>
        <v>0</v>
      </c>
      <c r="L54" s="20">
        <f t="shared" si="8"/>
        <v>0</v>
      </c>
      <c r="M54" s="40">
        <f t="shared" si="10"/>
        <v>0</v>
      </c>
      <c r="N54" s="20">
        <f t="shared" si="9"/>
        <v>0</v>
      </c>
      <c r="O54" s="20">
        <f t="shared" si="9"/>
        <v>0</v>
      </c>
      <c r="AA54"/>
      <c r="AB54"/>
      <c r="AC54"/>
      <c r="AD54"/>
    </row>
    <row r="55" spans="1:30" s="8" customFormat="1" ht="12.95" customHeight="1" x14ac:dyDescent="0.2">
      <c r="A55" s="23"/>
      <c r="B55" s="23" t="s">
        <v>332</v>
      </c>
      <c r="C55" s="21" t="s">
        <v>25</v>
      </c>
      <c r="D55" s="21" t="s">
        <v>437</v>
      </c>
      <c r="E55" s="20">
        <f t="shared" si="8"/>
        <v>0</v>
      </c>
      <c r="F55" s="20">
        <f t="shared" si="8"/>
        <v>0</v>
      </c>
      <c r="G55" s="20">
        <f t="shared" si="8"/>
        <v>0</v>
      </c>
      <c r="H55" s="20">
        <f t="shared" si="8"/>
        <v>0</v>
      </c>
      <c r="I55" s="20">
        <f t="shared" si="8"/>
        <v>0</v>
      </c>
      <c r="J55" s="20">
        <f t="shared" si="8"/>
        <v>0</v>
      </c>
      <c r="K55" s="20">
        <f t="shared" si="8"/>
        <v>0</v>
      </c>
      <c r="L55" s="20">
        <f t="shared" si="8"/>
        <v>0</v>
      </c>
      <c r="M55" s="40">
        <f t="shared" si="10"/>
        <v>0</v>
      </c>
      <c r="N55" s="20">
        <f t="shared" si="9"/>
        <v>0</v>
      </c>
      <c r="O55" s="20">
        <f t="shared" si="9"/>
        <v>0</v>
      </c>
      <c r="AA55"/>
      <c r="AB55"/>
      <c r="AC55"/>
      <c r="AD55"/>
    </row>
    <row r="56" spans="1:30" s="8" customFormat="1" ht="12.95" customHeight="1" x14ac:dyDescent="0.2">
      <c r="A56" s="23"/>
      <c r="B56" s="23" t="s">
        <v>332</v>
      </c>
      <c r="C56" s="22" t="s">
        <v>308</v>
      </c>
      <c r="D56" s="21" t="s">
        <v>436</v>
      </c>
      <c r="E56" s="20">
        <f t="shared" si="8"/>
        <v>0</v>
      </c>
      <c r="F56" s="20">
        <f t="shared" si="8"/>
        <v>0</v>
      </c>
      <c r="G56" s="20">
        <f t="shared" si="8"/>
        <v>0</v>
      </c>
      <c r="H56" s="20">
        <f t="shared" si="8"/>
        <v>0</v>
      </c>
      <c r="I56" s="20">
        <f t="shared" si="8"/>
        <v>0</v>
      </c>
      <c r="J56" s="20">
        <f t="shared" si="8"/>
        <v>0</v>
      </c>
      <c r="K56" s="20">
        <f t="shared" si="8"/>
        <v>0</v>
      </c>
      <c r="L56" s="20">
        <f t="shared" si="8"/>
        <v>0</v>
      </c>
      <c r="M56" s="40">
        <f t="shared" si="10"/>
        <v>0</v>
      </c>
      <c r="N56" s="20">
        <f t="shared" si="9"/>
        <v>0</v>
      </c>
      <c r="O56" s="20">
        <f t="shared" si="9"/>
        <v>0</v>
      </c>
      <c r="AA56"/>
      <c r="AB56"/>
      <c r="AC56"/>
      <c r="AD56"/>
    </row>
    <row r="57" spans="1:30" s="8" customFormat="1" ht="12.95" customHeight="1" x14ac:dyDescent="0.2">
      <c r="A57" s="23"/>
      <c r="B57" s="23" t="s">
        <v>332</v>
      </c>
      <c r="C57" s="22" t="s">
        <v>309</v>
      </c>
      <c r="D57" s="21" t="s">
        <v>440</v>
      </c>
      <c r="E57" s="20">
        <f t="shared" si="8"/>
        <v>0</v>
      </c>
      <c r="F57" s="20">
        <f t="shared" si="8"/>
        <v>0</v>
      </c>
      <c r="G57" s="20">
        <f t="shared" si="8"/>
        <v>0</v>
      </c>
      <c r="H57" s="20">
        <f t="shared" si="8"/>
        <v>0</v>
      </c>
      <c r="I57" s="20">
        <f t="shared" si="8"/>
        <v>0</v>
      </c>
      <c r="J57" s="20">
        <f t="shared" si="8"/>
        <v>0</v>
      </c>
      <c r="K57" s="20">
        <f t="shared" si="8"/>
        <v>0</v>
      </c>
      <c r="L57" s="20">
        <f t="shared" si="8"/>
        <v>0</v>
      </c>
      <c r="M57" s="40">
        <f t="shared" si="10"/>
        <v>0</v>
      </c>
      <c r="N57" s="20">
        <f t="shared" si="9"/>
        <v>0</v>
      </c>
      <c r="O57" s="20">
        <f t="shared" si="9"/>
        <v>0</v>
      </c>
      <c r="AA57"/>
      <c r="AB57"/>
      <c r="AC57"/>
      <c r="AD57"/>
    </row>
    <row r="58" spans="1:30" s="8" customFormat="1" ht="12.95" customHeight="1" x14ac:dyDescent="0.2">
      <c r="A58" s="23"/>
      <c r="B58" s="23" t="s">
        <v>332</v>
      </c>
      <c r="C58" s="21" t="s">
        <v>26</v>
      </c>
      <c r="D58" s="21" t="s">
        <v>27</v>
      </c>
      <c r="E58" s="20">
        <f t="shared" si="8"/>
        <v>2955549</v>
      </c>
      <c r="F58" s="20">
        <f t="shared" si="8"/>
        <v>3600069</v>
      </c>
      <c r="G58" s="20">
        <f t="shared" si="8"/>
        <v>3973635</v>
      </c>
      <c r="H58" s="20">
        <f t="shared" si="8"/>
        <v>2781591</v>
      </c>
      <c r="I58" s="20">
        <f t="shared" si="8"/>
        <v>2521874</v>
      </c>
      <c r="J58" s="20">
        <f t="shared" si="8"/>
        <v>2259840</v>
      </c>
      <c r="K58" s="20">
        <f t="shared" si="8"/>
        <v>12987819</v>
      </c>
      <c r="L58" s="20">
        <f t="shared" si="8"/>
        <v>70085104</v>
      </c>
      <c r="M58" s="40">
        <f t="shared" si="10"/>
        <v>101165481</v>
      </c>
      <c r="N58" s="20">
        <f t="shared" si="9"/>
        <v>0</v>
      </c>
      <c r="O58" s="20">
        <f t="shared" si="9"/>
        <v>0</v>
      </c>
      <c r="AA58"/>
      <c r="AB58"/>
      <c r="AC58"/>
      <c r="AD58"/>
    </row>
    <row r="59" spans="1:30" s="8" customFormat="1" ht="12.95" customHeight="1" x14ac:dyDescent="0.2">
      <c r="A59" s="23"/>
      <c r="B59" s="23" t="s">
        <v>332</v>
      </c>
      <c r="C59" s="2" t="s">
        <v>28</v>
      </c>
      <c r="D59" s="2" t="s">
        <v>29</v>
      </c>
      <c r="E59" s="40">
        <f t="shared" ref="E59:L59" si="11">SUM(E50:E58)</f>
        <v>2955549</v>
      </c>
      <c r="F59" s="40">
        <f t="shared" si="11"/>
        <v>3600069</v>
      </c>
      <c r="G59" s="40">
        <f t="shared" si="11"/>
        <v>3973635</v>
      </c>
      <c r="H59" s="40">
        <f t="shared" si="11"/>
        <v>2781591</v>
      </c>
      <c r="I59" s="40">
        <f t="shared" si="11"/>
        <v>2521874</v>
      </c>
      <c r="J59" s="40">
        <f t="shared" si="11"/>
        <v>2259840</v>
      </c>
      <c r="K59" s="40">
        <f t="shared" si="11"/>
        <v>12987819</v>
      </c>
      <c r="L59" s="40">
        <f t="shared" si="11"/>
        <v>70085104</v>
      </c>
      <c r="M59" s="40">
        <f t="shared" si="10"/>
        <v>101165481</v>
      </c>
      <c r="N59" s="40">
        <f>SUM(N50:N58)</f>
        <v>0</v>
      </c>
      <c r="O59" s="40">
        <f>SUM(O50:O58)</f>
        <v>0</v>
      </c>
      <c r="AA59"/>
      <c r="AB59"/>
      <c r="AC59"/>
      <c r="AD59"/>
    </row>
    <row r="60" spans="1:30" s="8" customFormat="1" ht="12.95" customHeigh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AA60"/>
      <c r="AB60"/>
      <c r="AC60"/>
      <c r="AD60"/>
    </row>
    <row r="61" spans="1:30" s="8" customFormat="1" ht="12.95" customHeigh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AA61"/>
      <c r="AB61"/>
      <c r="AC61"/>
      <c r="AD61"/>
    </row>
    <row r="65" spans="1:2" x14ac:dyDescent="0.2">
      <c r="A65" t="s">
        <v>313</v>
      </c>
    </row>
    <row r="66" spans="1:2" x14ac:dyDescent="0.2">
      <c r="B66" t="s">
        <v>487</v>
      </c>
    </row>
    <row r="67" spans="1:2" x14ac:dyDescent="0.2">
      <c r="B67" t="s">
        <v>479</v>
      </c>
    </row>
  </sheetData>
  <sheetProtection password="F954" sheet="1" objects="1" scenarios="1"/>
  <mergeCells count="1">
    <mergeCell ref="A1:O1"/>
  </mergeCells>
  <dataValidations count="1">
    <dataValidation type="whole" allowBlank="1" showInputMessage="1" showErrorMessage="1" error="Enter a whole number" sqref="E5:O59">
      <formula1>-999999999999</formula1>
      <formula2>999999999999</formula2>
    </dataValidation>
  </dataValidations>
  <pageMargins left="0.25" right="0.18" top="0.52" bottom="0.52" header="0.5" footer="0.5"/>
  <pageSetup paperSize="9" scale="55" pageOrder="overThenDown" orientation="landscape" horizont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E24189-8F04-4ADC-8365-D55D59A881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486C3D0-3908-43A3-B31F-0029BB27FE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995504-146D-4914-9C5C-49C6F2D0CFC1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AD</vt:lpstr>
      <vt:lpstr>ADG</vt:lpstr>
      <vt:lpstr>ADC</vt:lpstr>
      <vt:lpstr>ADH</vt:lpstr>
      <vt:lpstr>AD!Print_Area</vt:lpstr>
      <vt:lpstr>ADC!Print_Area</vt:lpstr>
      <vt:lpstr>ADG!Print_Area</vt:lpstr>
      <vt:lpstr>ADH!Print_Area</vt:lpstr>
      <vt:lpstr>AD!Print_Titles</vt:lpstr>
      <vt:lpstr>ADC!Print_Titles</vt:lpstr>
      <vt:lpstr>ADG!Print_Titles</vt:lpstr>
      <vt:lpstr>ADH!Print_Titles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Elsabe Rossouw</dc:creator>
  <cp:lastModifiedBy>Mampa Tsoho</cp:lastModifiedBy>
  <cp:lastPrinted>2013-06-13T14:20:39Z</cp:lastPrinted>
  <dcterms:created xsi:type="dcterms:W3CDTF">2005-04-04T14:08:45Z</dcterms:created>
  <dcterms:modified xsi:type="dcterms:W3CDTF">2016-06-14T08:54:00Z</dcterms:modified>
</cp:coreProperties>
</file>